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3935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<sst xmlns="http://schemas.openxmlformats.org/spreadsheetml/2006/main" count="1344" uniqueCount="1285">
  <si>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</si>
  <si>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</si>
  <si>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</si>
  <si>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</si>
  <si>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</si>
  <si>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</si>
  <si>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</si>
  <si>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</si>
  <si>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</si>
  <si>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</si>
  <si>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</si>
  <si>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</si>
  <si>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</si>
  <si>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</si>
  <si>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</si>
  <si>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</si>
  <si>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</si>
  <si>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</si>
  <si>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</si>
  <si>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</si>
  <si>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</si>
  <si>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</si>
  <si>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</si>
  <si>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</si>
  <si>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</si>
  <si>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</si>
  <si>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</si>
  <si>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</si>
  <si>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</si>
  <si>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</si>
  <si>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</si>
  <si>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</si>
  <si>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</si>
  <si>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</si>
  <si>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</si>
  <si>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</si>
  <si>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</si>
  <si>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</si>
  <si>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</si>
  <si>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</si>
  <si>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</si>
  <si>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</si>
  <si>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</si>
  <si>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</si>
  <si>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</si>
  <si>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</si>
  <si>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</si>
  <si>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</si>
  <si>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</si>
  <si>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</si>
  <si>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</si>
  <si>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</si>
  <si>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</si>
  <si>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</si>
  <si>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</si>
  <si>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</si>
  <si>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</si>
  <si>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</si>
  <si>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</si>
  <si>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</si>
  <si>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</si>
  <si>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</si>
  <si>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</si>
  <si>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</si>
  <si>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</si>
  <si>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</si>
  <si>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</si>
  <si>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</si>
  <si>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</si>
  <si>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</si>
  <si>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</si>
  <si>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</si>
  <si>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</si>
  <si>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</si>
  <si>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</si>
  <si>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</si>
  <si>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</si>
  <si>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</si>
  <si>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</si>
  <si>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</si>
  <si>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</si>
  <si>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</si>
  <si>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</si>
  <si>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</si>
  <si>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</si>
  <si>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</si>
  <si>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</si>
  <si>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</si>
  <si>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</si>
  <si>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</si>
  <si>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</si>
  <si>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</si>
  <si>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</si>
  <si>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</si>
  <si>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</si>
  <si>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</si>
  <si>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</si>
  <si>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</si>
  <si>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</si>
  <si>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</si>
  <si>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</si>
  <si>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</si>
  <si>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</si>
  <si>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</si>
  <si>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</si>
  <si>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</si>
  <si>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</si>
  <si>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</si>
  <si>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</si>
  <si>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</si>
  <si>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</si>
  <si>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</si>
  <si>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</si>
  <si>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</si>
  <si>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</si>
  <si>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</si>
  <si>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</si>
  <si>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</si>
  <si>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</si>
  <si>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</si>
  <si>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</si>
  <si>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</si>
  <si>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</si>
  <si>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</si>
  <si>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</si>
  <si>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</si>
  <si>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</si>
  <si>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</si>
  <si>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</si>
  <si>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</si>
  <si>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</si>
  <si>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</si>
  <si>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</si>
  <si>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</si>
  <si>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</si>
  <si>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</si>
  <si>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</si>
  <si>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</si>
  <si>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</si>
  <si>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</si>
  <si>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</si>
  <si>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</si>
  <si>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</si>
  <si>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</si>
  <si>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</si>
  <si>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</si>
  <si>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</si>
  <si>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</si>
  <si>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</si>
  <si>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</si>
  <si>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</si>
  <si>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</si>
  <si>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</si>
  <si>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</si>
  <si>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</si>
  <si>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</si>
  <si>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</si>
  <si>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</si>
  <si>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</si>
  <si>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</si>
  <si>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</si>
  <si>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</si>
  <si>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</si>
  <si>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</si>
  <si>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</si>
  <si>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</si>
  <si>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</si>
  <si>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</si>
  <si>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</si>
  <si>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</si>
  <si>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</si>
  <si>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</si>
  <si>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</si>
  <si>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</si>
  <si>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</si>
  <si>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</si>
  <si>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</si>
  <si>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</si>
  <si>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</si>
  <si>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</si>
  <si>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</si>
  <si>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</si>
  <si>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</si>
  <si>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</si>
  <si>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</si>
  <si>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</si>
  <si>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</si>
  <si>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</si>
  <si>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</si>
  <si>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</si>
  <si>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</si>
  <si>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</si>
  <si>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</si>
  <si>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</si>
  <si>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</si>
  <si>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</si>
  <si>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</si>
  <si>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</si>
  <si>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</si>
  <si>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</si>
  <si>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</si>
  <si>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</si>
  <si>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</si>
  <si>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</si>
  <si>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</si>
  <si>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</si>
  <si>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</si>
  <si>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</si>
  <si>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</si>
  <si>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</si>
  <si>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</si>
  <si>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</si>
  <si>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</si>
  <si>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</si>
  <si>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</si>
  <si>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</si>
  <si>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</si>
  <si>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</si>
  <si>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</si>
  <si>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</si>
  <si>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</si>
  <si>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</si>
  <si>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</si>
  <si>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</si>
  <si>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</si>
  <si>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</si>
  <si>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</si>
  <si>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</si>
  <si>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</si>
  <si>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</si>
  <si>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</si>
  <si>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</si>
  <si>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</si>
  <si>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</si>
  <si>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</si>
  <si>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</si>
  <si>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</si>
  <si>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</si>
  <si>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</si>
  <si>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</si>
  <si>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</si>
  <si>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</si>
  <si>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</si>
  <si>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</si>
  <si>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</si>
  <si>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</si>
  <si>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</si>
  <si>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</si>
  <si>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</si>
  <si>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</si>
  <si>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</si>
  <si>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</si>
  <si>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</si>
  <si>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</si>
  <si>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</si>
  <si>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</si>
  <si>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</si>
  <si>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</si>
  <si>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</si>
  <si>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</si>
  <si>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</si>
  <si>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</si>
  <si>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</si>
  <si>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</si>
  <si>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</si>
  <si>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</si>
  <si>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</si>
  <si>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</si>
  <si>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</si>
  <si>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</si>
  <si>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</si>
  <si>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</si>
  <si>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</si>
  <si>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</si>
  <si>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</si>
  <si>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</si>
  <si>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</si>
  <si>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</si>
  <si>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</si>
  <si>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</si>
  <si>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</si>
  <si>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</si>
  <si>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</si>
  <si>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</si>
  <si>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</si>
  <si>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</si>
  <si>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</si>
  <si>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</si>
  <si>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</si>
  <si>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</si>
  <si>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</si>
  <si>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</si>
  <si>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</si>
  <si>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</si>
  <si>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</si>
  <si>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</si>
  <si>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</si>
  <si>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</si>
  <si>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</si>
  <si>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</si>
  <si>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</si>
  <si>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</si>
  <si>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</si>
  <si>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</si>
  <si>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</si>
  <si>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</si>
  <si>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</si>
  <si>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</si>
  <si>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</si>
  <si>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</si>
  <si>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</si>
  <si>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</si>
  <si>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</si>
  <si>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</si>
  <si>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</si>
  <si>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</si>
  <si>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</si>
  <si>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</si>
  <si>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</si>
  <si>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</si>
  <si>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</si>
  <si>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</si>
  <si>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</si>
  <si>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</si>
  <si>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</si>
  <si>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</si>
  <si>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</si>
  <si>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</si>
  <si>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</si>
  <si>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</si>
  <si>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</si>
  <si>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</si>
  <si>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</si>
  <si>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</si>
  <si>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</si>
  <si>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</si>
  <si>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</si>
  <si>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</si>
  <si>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</si>
  <si>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</si>
  <si>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</si>
  <si>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</si>
  <si>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</si>
  <si>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</si>
  <si>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</si>
  <si>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</si>
  <si>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</si>
  <si>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</si>
  <si>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</si>
  <si>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</si>
  <si>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</si>
  <si>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</si>
  <si>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</si>
  <si>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</si>
  <si>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</si>
  <si>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</si>
  <si>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</si>
  <si>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</si>
  <si>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</si>
  <si>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</si>
  <si>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</si>
  <si>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</si>
  <si>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</si>
  <si>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</si>
  <si>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</si>
  <si>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</si>
  <si>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</si>
  <si>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</si>
  <si>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</si>
  <si>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</si>
  <si>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</si>
  <si>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</si>
  <si>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</si>
  <si>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</si>
  <si>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</si>
  <si>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</si>
  <si>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</si>
  <si>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</si>
  <si>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</si>
  <si>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</si>
  <si>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</si>
  <si>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</si>
  <si>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</si>
  <si>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</si>
  <si>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</si>
  <si>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</si>
  <si>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</si>
  <si>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</si>
  <si>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</si>
  <si>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</si>
  <si>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</si>
  <si>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</si>
  <si>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</si>
  <si>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</si>
  <si>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</si>
  <si>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</si>
  <si>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</si>
  <si>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</si>
  <si>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</si>
  <si>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</si>
  <si>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</si>
  <si>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</si>
  <si>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</si>
  <si>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</si>
  <si>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</si>
  <si>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</si>
  <si>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</si>
  <si>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</si>
  <si>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</si>
  <si>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</si>
  <si>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</si>
  <si>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</si>
  <si>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</si>
  <si>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</si>
  <si>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</si>
  <si>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</si>
  <si>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</si>
  <si>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</si>
  <si>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</si>
  <si>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</si>
  <si>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</si>
  <si>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</si>
  <si>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</si>
  <si>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</si>
  <si>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</si>
  <si>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</si>
  <si>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</si>
  <si>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</si>
  <si>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</si>
  <si>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</si>
  <si>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</si>
  <si>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</si>
  <si>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</si>
  <si>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</si>
  <si>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</si>
  <si>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</si>
  <si>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</si>
  <si>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</si>
  <si>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</si>
  <si>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</si>
  <si>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</si>
  <si>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</si>
  <si>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</si>
  <si>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</si>
  <si>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</si>
  <si>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</si>
  <si>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</si>
  <si>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</si>
  <si>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</si>
  <si>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</si>
  <si>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</si>
  <si>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</si>
  <si>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</si>
  <si>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</si>
  <si>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</si>
  <si>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</si>
  <si>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</si>
  <si>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</si>
  <si>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</si>
  <si>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</si>
  <si>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</si>
  <si>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</si>
  <si>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</si>
  <si>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</si>
  <si>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</si>
  <si>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</si>
  <si>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</si>
  <si>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</si>
  <si>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</si>
  <si>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</si>
  <si>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</si>
  <si>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</si>
  <si>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</si>
  <si>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</si>
  <si>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</si>
  <si>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</si>
  <si>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</si>
  <si>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</si>
  <si>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</si>
  <si>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</si>
  <si>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</si>
  <si>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</si>
  <si>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</si>
  <si>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</si>
  <si>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</si>
  <si>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</si>
  <si>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</si>
  <si>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</si>
  <si>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</si>
  <si>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</si>
  <si>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</si>
  <si>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</si>
  <si>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</si>
  <si>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</si>
  <si>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</si>
  <si>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</si>
  <si>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</si>
  <si>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</si>
  <si>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</si>
  <si>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</si>
  <si>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</si>
  <si>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</si>
  <si>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</si>
  <si>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</si>
  <si>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</si>
  <si>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</si>
  <si>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</si>
  <si>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</si>
  <si>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</si>
  <si>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</si>
  <si>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</si>
  <si>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</si>
  <si>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</si>
  <si>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</si>
  <si>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</si>
  <si>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</si>
  <si>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</si>
  <si>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</si>
  <si>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</si>
  <si>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</si>
  <si>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</si>
  <si>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</si>
  <si>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</si>
  <si>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</si>
  <si>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</si>
  <si>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</si>
  <si>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</si>
  <si>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</si>
  <si>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</si>
  <si>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</si>
  <si>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</si>
  <si>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</si>
  <si>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</si>
  <si>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</si>
  <si>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</si>
  <si>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</si>
  <si>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</si>
  <si>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</si>
  <si>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</si>
  <si>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</si>
  <si>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</si>
  <si>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</si>
  <si>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</si>
  <si>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</si>
  <si>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</si>
  <si>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</si>
  <si>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</si>
  <si>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</si>
  <si>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</si>
  <si>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</si>
  <si>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</si>
  <si>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</si>
  <si>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</si>
  <si>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</si>
  <si>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</si>
  <si>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</si>
  <si>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</si>
  <si>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</si>
  <si>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</si>
  <si>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</si>
  <si>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</si>
  <si>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</si>
  <si>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</si>
  <si>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</si>
  <si>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</si>
  <si>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</si>
  <si>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</si>
  <si>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</si>
  <si>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</si>
  <si>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</si>
  <si>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</si>
  <si>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</si>
  <si>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</si>
  <si>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</si>
  <si>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</si>
  <si>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</si>
  <si>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</si>
  <si>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</si>
  <si>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</si>
  <si>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</si>
  <si>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</si>
  <si>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</si>
  <si>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</si>
  <si>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</si>
  <si>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</si>
  <si>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</si>
  <si>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</si>
  <si>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</si>
  <si>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</si>
  <si>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</si>
  <si>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</si>
  <si>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</si>
  <si>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</si>
  <si>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</si>
  <si>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</si>
  <si>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</si>
  <si>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</si>
  <si>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</si>
  <si>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</si>
  <si>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</si>
  <si>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</si>
  <si>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</si>
  <si>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</si>
  <si>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</si>
  <si>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</si>
  <si>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</si>
  <si>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</si>
  <si>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</si>
  <si>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</si>
  <si>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</si>
  <si>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</si>
  <si>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</si>
  <si>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</si>
  <si>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</si>
  <si>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</si>
  <si>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</si>
  <si>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</si>
  <si>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</si>
  <si>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</si>
  <si>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</si>
  <si>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</si>
  <si>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</si>
  <si>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</si>
  <si>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</si>
  <si>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</si>
  <si>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</si>
  <si>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</si>
  <si>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</si>
  <si>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</si>
  <si>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</si>
  <si>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</si>
  <si>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</si>
  <si>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</si>
  <si>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</si>
  <si>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</si>
  <si>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</si>
  <si>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</si>
  <si>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</si>
  <si>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</si>
  <si>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</si>
  <si>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</si>
  <si>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</si>
  <si>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</si>
  <si>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</si>
  <si>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</si>
  <si>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</si>
  <si>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</si>
  <si>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</si>
  <si>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</si>
  <si>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</si>
  <si>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</si>
  <si>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</si>
  <si>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</si>
  <si>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</si>
  <si>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</si>
  <si>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</si>
  <si>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</si>
  <si>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</si>
  <si>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</si>
  <si>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</si>
  <si>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</si>
  <si>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</si>
  <si>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</si>
  <si>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</si>
  <si>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</si>
  <si>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</si>
  <si>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</si>
  <si>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</si>
  <si>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</si>
  <si>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</si>
  <si>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</si>
  <si>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</si>
  <si>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</si>
  <si>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</si>
  <si>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</si>
  <si>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</si>
  <si>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</si>
  <si>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</si>
  <si>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</si>
  <si>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</si>
  <si>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</si>
  <si>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</si>
  <si>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</si>
  <si>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</si>
  <si>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</si>
  <si>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</si>
  <si>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</si>
  <si>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</si>
  <si>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</si>
  <si>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</si>
  <si>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</si>
  <si>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</si>
  <si>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</si>
  <si>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</si>
  <si>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</si>
  <si>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</si>
  <si>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</si>
  <si>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</si>
  <si>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</si>
  <si>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</si>
  <si>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</si>
  <si>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</si>
  <si>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</si>
  <si>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</si>
  <si>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</si>
  <si>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</si>
  <si>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</si>
  <si>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</si>
  <si>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</si>
  <si>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</si>
  <si>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</si>
  <si>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</si>
  <si>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</si>
  <si>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</si>
  <si>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</si>
  <si>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</si>
  <si>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</si>
  <si>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</si>
  <si>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</si>
  <si>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</si>
  <si>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</si>
  <si>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</si>
  <si>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</si>
  <si>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</si>
  <si>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</si>
  <si>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</si>
  <si>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</si>
  <si>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</si>
  <si>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</si>
  <si>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</si>
  <si>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</si>
  <si>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</si>
  <si>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</si>
  <si>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</si>
  <si>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</si>
  <si>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</si>
  <si>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</si>
  <si>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</si>
  <si>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</si>
  <si>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</si>
  <si>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</si>
  <si>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</si>
  <si>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</si>
  <si>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</si>
  <si>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</si>
  <si>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</si>
  <si>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</si>
  <si>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</si>
  <si>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</si>
  <si>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</si>
  <si>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</si>
  <si>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</si>
  <si>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</si>
  <si>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</si>
  <si>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</si>
  <si>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</si>
  <si>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</si>
  <si>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</si>
  <si>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</si>
  <si>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</si>
  <si>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</si>
  <si>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</si>
  <si>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</si>
  <si>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</si>
  <si>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</si>
  <si>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</si>
  <si>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</si>
  <si>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</si>
  <si>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</si>
  <si>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</si>
  <si>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</si>
  <si>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</si>
  <si>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</si>
  <si>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</si>
  <si>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</si>
  <si>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</si>
  <si>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</si>
  <si>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</si>
  <si>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</si>
  <si>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</si>
  <si>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</si>
  <si>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</si>
  <si>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</si>
  <si>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</si>
  <si>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</si>
  <si>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</si>
  <si>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</si>
  <si>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</si>
  <si>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</si>
  <si>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</si>
  <si>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</si>
  <si>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</si>
  <si>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</si>
  <si>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</si>
  <si>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</si>
  <si>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</si>
  <si>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</si>
  <si>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</si>
  <si>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</si>
  <si>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</si>
  <si>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</si>
  <si>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</si>
  <si>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</si>
  <si>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</si>
  <si>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</si>
  <si>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</si>
  <si>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</si>
  <si>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</si>
  <si>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</si>
  <si>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</si>
  <si>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</si>
  <si>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</si>
  <si>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</si>
  <si>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</si>
  <si>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</si>
  <si>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</si>
  <si>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</si>
  <si>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</si>
  <si>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</si>
  <si>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</si>
  <si>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</si>
  <si>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</si>
  <si>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</si>
  <si>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</si>
  <si>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</si>
  <si>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</si>
  <si>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</si>
  <si>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</si>
  <si>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</si>
  <si>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</si>
  <si>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</si>
  <si>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</si>
  <si>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</si>
  <si>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</si>
  <si>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</si>
  <si>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</si>
  <si>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</si>
  <si>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</si>
  <si>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</si>
  <si>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</si>
  <si>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</si>
  <si>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</si>
  <si>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</si>
  <si>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</si>
  <si>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</si>
  <si>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</si>
  <si>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</si>
  <si>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</si>
  <si>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</si>
  <si>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</si>
  <si>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</si>
  <si>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</si>
  <si>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</si>
  <si>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</si>
  <si>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</si>
  <si>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</si>
  <si>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</si>
  <si>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</si>
  <si>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</si>
  <si>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</si>
  <si>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</si>
  <si>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</si>
  <si>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</si>
  <si>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</si>
  <si>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</si>
  <si>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</si>
  <si>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</si>
  <si>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</si>
  <si>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</si>
  <si>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</si>
  <si>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</si>
  <si>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</si>
  <si>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</si>
  <si>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</si>
  <si>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</si>
  <si>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</si>
  <si>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</si>
  <si>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</si>
  <si>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</si>
  <si>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</si>
  <si>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</si>
  <si>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</si>
  <si>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</si>
  <si>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</si>
  <si>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</si>
  <si>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</si>
  <si>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</si>
  <si>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</si>
  <si>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</si>
  <si>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</si>
  <si>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</si>
  <si>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</si>
  <si>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</si>
  <si>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</si>
  <si>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</si>
  <si>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</si>
  <si>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</si>
  <si>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</si>
  <si>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</si>
  <si>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</si>
  <si>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</si>
  <si>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</si>
  <si>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</si>
  <si>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</si>
  <si>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</si>
  <si>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</si>
  <si>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</si>
  <si>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</si>
  <si>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</si>
  <si>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</si>
  <si>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</si>
  <si>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</si>
  <si>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</si>
  <si>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</si>
  <si>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</si>
  <si>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</si>
  <si>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</si>
  <si>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</si>
  <si>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</si>
  <si>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</si>
  <si>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</si>
  <si>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</si>
  <si>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</si>
  <si>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</si>
  <si>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</si>
  <si>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</si>
  <si>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</si>
  <si>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</si>
  <si>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</si>
  <si>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</si>
  <si>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</si>
  <si>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</si>
  <si>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</si>
  <si>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</si>
  <si>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</si>
  <si>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</si>
  <si>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</si>
  <si>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</si>
  <si>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</si>
  <si>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</si>
  <si>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</si>
  <si>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</si>
  <si>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</si>
  <si>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</si>
  <si>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</si>
  <si>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</si>
  <si>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</si>
  <si>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</si>
  <si>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</si>
  <si>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</si>
  <si>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</si>
  <si>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</si>
  <si>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</si>
  <si>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</si>
  <si>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</si>
  <si>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</si>
  <si>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</si>
  <si>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</si>
  <si>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</si>
  <si>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</si>
  <si>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</si>
  <si>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</si>
  <si>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</si>
  <si>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</si>
  <si>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</si>
  <si>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</si>
  <si>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</si>
  <si>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</si>
  <si>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</si>
  <si>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</si>
  <si>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</si>
  <si>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</si>
  <si>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</si>
  <si>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</si>
  <si>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</si>
  <si>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</si>
  <si>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</si>
  <si>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</si>
  <si>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</si>
  <si>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</si>
  <si>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</si>
  <si>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</si>
  <si>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</si>
  <si>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</si>
  <si>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</si>
  <si>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</si>
  <si>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</si>
  <si>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</si>
  <si>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</si>
  <si>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</si>
  <si>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</si>
  <si>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</si>
  <si>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</si>
  <si>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</si>
  <si>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</si>
  <si>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</si>
  <si>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</si>
  <si>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</si>
  <si>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</si>
  <si>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</si>
  <si>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</si>
  <si>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</si>
  <si>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</si>
  <si>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</si>
  <si>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</si>
  <si>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</si>
  <si>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</si>
  <si>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</si>
  <si>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</si>
  <si>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</si>
  <si>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</si>
  <si>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</si>
  <si>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</si>
  <si>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</si>
  <si>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</si>
  <si>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</si>
  <si>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</si>
  <si>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</si>
  <si>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</si>
  <si>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</si>
  <si>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</si>
  <si>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</si>
  <si>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</si>
  <si>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</si>
  <si>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</si>
  <si>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</si>
  <si>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</si>
  <si>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</si>
  <si>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</si>
  <si>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</si>
  <si>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</si>
  <si>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</si>
  <si>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</si>
  <si>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</si>
  <si>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</si>
  <si>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</si>
  <si>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</si>
  <si>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</si>
  <si>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</si>
  <si>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</si>
  <si>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</si>
  <si>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</si>
  <si>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</si>
  <si>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</si>
  <si>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</si>
  <si>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</si>
  <si>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</si>
  <si>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</si>
  <si>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</si>
  <si>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</si>
  <si>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</si>
  <si>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</si>
  <si>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</si>
  <si>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</si>
  <si>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</si>
  <si>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</si>
  <si>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</si>
  <si>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</si>
  <si>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</si>
  <si>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</si>
  <si>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</si>
  <si>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</si>
  <si>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</si>
  <si>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</si>
  <si>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</si>
  <si>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</si>
  <si>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</si>
  <si>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</si>
  <si>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</si>
  <si>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</si>
  <si>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</si>
  <si>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</si>
  <si>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</si>
  <si>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</si>
  <si>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</si>
  <si>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</si>
  <si>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</si>
  <si>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</si>
  <si>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</si>
  <si>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</si>
  <si>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</si>
  <si>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</si>
  <si>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</si>
  <si>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</si>
  <si>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</si>
  <si>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</si>
  <si>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</si>
  <si>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</si>
  <si>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</si>
  <si>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</si>
  <si>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</si>
  <si>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</si>
  <si>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</si>
  <si>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</si>
  <si>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</si>
  <si>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</si>
  <si>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</si>
  <si>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</si>
  <si>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</si>
  <si>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</si>
  <si>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</si>
  <si>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</si>
  <si>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</si>
  <si>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</si>
  <si>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</si>
  <si>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</si>
  <si>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</si>
  <si>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</si>
  <si>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</si>
  <si>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</si>
  <si>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</si>
  <si>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</si>
  <si>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</si>
  <si>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</si>
  <si>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</si>
  <si>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</si>
  <si>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</si>
  <si>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</si>
  <si>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</si>
  <si>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</si>
  <si>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</si>
  <si>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</si>
  <si>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</si>
  <si>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</si>
  <si>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</si>
  <si>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</si>
  <si>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</si>
  <si>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</si>
  <si>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</si>
  <si>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</si>
  <si>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</si>
  <si>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</si>
  <si>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</si>
  <si>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</si>
  <si>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</si>
  <si>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</si>
  <si>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</si>
  <si>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</si>
  <si>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</si>
  <si>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</si>
  <si>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</si>
  <si>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</si>
  <si>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</si>
  <si>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</si>
  <si>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</si>
  <si>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</si>
  <si>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</si>
  <si>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</si>
  <si>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</si>
  <si>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</si>
  <si>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</si>
  <si>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</si>
  <si>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</si>
  <si>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</si>
  <si>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</si>
  <si>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</si>
  <si>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</si>
  <si>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</si>
  <si>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</si>
  <si>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</si>
  <si>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</si>
  <si>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</si>
  <si>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</si>
  <si>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</si>
  <si>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</si>
  <si>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</si>
  <si>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</si>
  <si>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</si>
  <si>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</si>
  <si>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</si>
  <si>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</si>
  <si>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</si>
  <si>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</si>
  <si>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</si>
  <si>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</si>
  <si>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</si>
  <si>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</si>
  <si>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</si>
  <si>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</si>
  <si>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</si>
  <si>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</si>
  <si>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</si>
  <si>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</si>
  <si>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</si>
  <si>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</si>
  <si>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</si>
  <si>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</si>
  <si>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</si>
  <si>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</si>
  <si>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</si>
  <si>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</si>
  <si>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</si>
  <si>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</si>
  <si>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</si>
  <si>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</si>
  <si>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</si>
  <si>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</si>
  <si>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</si>
  <si>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</si>
  <si>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</si>
  <si>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</si>
  <si>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</si>
  <si>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</si>
  <si>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- 34 - SEMAINE</t>
  </si>
  <si>
    <t>w 537</t>
  </si>
  <si>
    <t>Smashing Smude</t>
  </si>
  <si>
    <t>b 538</t>
  </si>
  <si>
    <t>Femma Brussel Wandelt</t>
  </si>
  <si>
    <t>VWF L021</t>
  </si>
  <si>
    <t>VWF A001</t>
  </si>
  <si>
    <t>AKTIVIA 390</t>
  </si>
  <si>
    <t>AKTIVIA 163</t>
  </si>
  <si>
    <t>VVRS VL081</t>
  </si>
  <si>
    <t>AKTIVIA 390 ,</t>
  </si>
  <si>
    <t>FFBMP LUX037</t>
  </si>
  <si>
    <t>VWF A023</t>
  </si>
  <si>
    <t>VWF A051</t>
  </si>
  <si>
    <t>VWF B041</t>
  </si>
  <si>
    <t>AKTIVIA 038</t>
  </si>
  <si>
    <t>AKTIVIA 061</t>
  </si>
  <si>
    <t>AKTIVIA 201</t>
  </si>
  <si>
    <t>AKTIVIA 258</t>
  </si>
  <si>
    <t>VVRS VL027</t>
  </si>
  <si>
    <t>FFBMP HT010</t>
  </si>
  <si>
    <t>FFBMP LG002.</t>
  </si>
  <si>
    <t>FFBMP LG137</t>
  </si>
  <si>
    <t>FFBMP LUX008</t>
  </si>
  <si>
    <t>FFBMP NA026</t>
  </si>
  <si>
    <t>VWF A013</t>
  </si>
  <si>
    <t>VWF B039</t>
  </si>
  <si>
    <t>VWF L087</t>
  </si>
  <si>
    <t>AKTIVIA 025</t>
  </si>
  <si>
    <t>AKTIVIA 300</t>
  </si>
  <si>
    <t>AKTIVIA 331</t>
  </si>
  <si>
    <t>AKTIVIA 376</t>
  </si>
  <si>
    <t>AKTIVIA 463</t>
  </si>
  <si>
    <t>AKTIVIA 499</t>
  </si>
  <si>
    <t>VVRS VL048</t>
  </si>
  <si>
    <t>FFBMP LG002</t>
  </si>
  <si>
    <t>FFBMP NA044</t>
  </si>
  <si>
    <t>De Trotters</t>
  </si>
  <si>
    <t>Wsv Mol</t>
  </si>
  <si>
    <t>Vierdaags van de Ijzer</t>
  </si>
  <si>
    <t>Egmont Zottegem</t>
  </si>
  <si>
    <t>Wsv Winterslag</t>
  </si>
  <si>
    <t>Ourthe et Laval</t>
  </si>
  <si>
    <t>WVK Puurs</t>
  </si>
  <si>
    <t>Volksfeestenstappers</t>
  </si>
  <si>
    <t>Sporton</t>
  </si>
  <si>
    <t>Pajotten Hekelgem</t>
  </si>
  <si>
    <t>Wervikse WSV</t>
  </si>
  <si>
    <t>Gasthofstappers</t>
  </si>
  <si>
    <t>Euraudax België</t>
  </si>
  <si>
    <t>Dragonders Hasselt</t>
  </si>
  <si>
    <t>Hautes Fagnes</t>
  </si>
  <si>
    <t>Marcheurs du Geer</t>
  </si>
  <si>
    <t>Routheux Izel</t>
  </si>
  <si>
    <t>Culs de Jatte du Mauge</t>
  </si>
  <si>
    <t>Kleitrappers</t>
  </si>
  <si>
    <t>Horizonstappers</t>
  </si>
  <si>
    <t>Lummense Dalmatiërs</t>
  </si>
  <si>
    <t>Lachende Klomp</t>
  </si>
  <si>
    <t>Horizon Opwijk</t>
  </si>
  <si>
    <t>KWB Laarne</t>
  </si>
  <si>
    <t>Chatons Ronse</t>
  </si>
  <si>
    <t>Fougnans</t>
  </si>
  <si>
    <t>W</t>
  </si>
  <si>
    <t>VWO 025</t>
  </si>
  <si>
    <t>Sterrestappers/Sterretrappers</t>
  </si>
  <si>
    <t>VWO 001</t>
  </si>
  <si>
    <t>De Pagadders</t>
  </si>
  <si>
    <t>VWO 026</t>
  </si>
  <si>
    <t>De Kapoenen</t>
  </si>
  <si>
    <t>VWO 003</t>
  </si>
  <si>
    <t>De Bergtrappers</t>
  </si>
  <si>
    <t>w 539</t>
  </si>
  <si>
    <t>Rusthuisstappers</t>
  </si>
  <si>
    <t>France</t>
  </si>
  <si>
    <t>G.D.L.</t>
  </si>
  <si>
    <t>Ass. Des Marcheurs Floing St Menges</t>
  </si>
  <si>
    <t>Club Omnisports Chemery sur Bar</t>
  </si>
  <si>
    <t>Anneville</t>
  </si>
  <si>
    <t>Groupe de Marche Benfeld</t>
  </si>
  <si>
    <t>Adeps</t>
  </si>
  <si>
    <t>Amicale des Marcheurs de Kayl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</si>
</sst>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47" borderId="14" xfId="0" applyNumberFormat="1" applyFont="1" applyFill="1" applyBorder="1" applyAlignment="1" applyProtection="1">
      <alignment horizontal="center"/>
      <protection locked="0"/>
    </xf>
    <xf numFmtId="0" fontId="2" fillId="48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0" width="6.7109375" style="8" customWidth="1"/>
    <col min="41" max="41" width="6.7109375" style="10" customWidth="1"/>
    <col min="42" max="16384" width="9.140625" style="9" customWidth="1"/>
  </cols>
  <sheetData>
    <row r="1" spans="2:12" ht="18.75" thickBot="1">
      <c r="B1" s="215" t="s">
        <v>1188</v>
      </c>
      <c r="C1" s="215"/>
      <c r="D1" s="1"/>
      <c r="E1" s="1"/>
      <c r="F1" s="2">
        <f>COUNTIF(F2:AN2,"OK")</f>
        <v>30</v>
      </c>
      <c r="G1" s="3">
        <f>COUNTIF(F2:AN2,"NOK")</f>
        <v>5</v>
      </c>
      <c r="H1" s="4">
        <f>COUNTIF(F2:AN2,"NON")</f>
        <v>0</v>
      </c>
      <c r="I1" s="1"/>
      <c r="J1" s="5">
        <f>F1/($F$1+$G$1+$H$1)</f>
        <v>0.8571428571428571</v>
      </c>
      <c r="K1" s="6">
        <f>G1/($F$1+$G$1+$H$1)</f>
        <v>0.14285714285714285</v>
      </c>
      <c r="L1" s="7">
        <f>H1/($F$1+$G$1+$H$1)</f>
        <v>0</v>
      </c>
    </row>
    <row r="2" spans="2:40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NOK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N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NOK</v>
      </c>
      <c r="X2" s="15" t="str">
        <f t="shared" si="2"/>
        <v>NOK</v>
      </c>
      <c r="Y2" s="15" t="str">
        <f t="shared" si="2"/>
        <v>NOK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NOK</v>
      </c>
      <c r="AM2" s="15" t="str">
        <f t="shared" si="2"/>
        <v>OK</v>
      </c>
      <c r="AN2" s="15" t="str">
        <f t="shared" si="2"/>
        <v>OK</v>
      </c>
    </row>
    <row r="3" spans="2:40" ht="39.75" customHeight="1">
      <c r="B3" s="208" t="s">
        <v>1158</v>
      </c>
      <c r="C3" s="16" t="s">
        <v>1160</v>
      </c>
      <c r="D3" s="171"/>
      <c r="E3" s="17"/>
      <c r="F3" s="209" t="s">
        <v>1208</v>
      </c>
      <c r="G3" s="209" t="s">
        <v>1209</v>
      </c>
      <c r="H3" s="209" t="s">
        <v>1210</v>
      </c>
      <c r="I3" s="209" t="s">
        <v>1211</v>
      </c>
      <c r="J3" s="209" t="s">
        <v>1210</v>
      </c>
      <c r="K3" s="209" t="s">
        <v>1212</v>
      </c>
      <c r="L3" s="209" t="s">
        <v>1213</v>
      </c>
      <c r="M3" s="209" t="s">
        <v>1214</v>
      </c>
      <c r="N3" s="209" t="s">
        <v>1215</v>
      </c>
      <c r="O3" s="209" t="s">
        <v>1213</v>
      </c>
      <c r="P3" s="209" t="s">
        <v>1216</v>
      </c>
      <c r="Q3" s="209" t="s">
        <v>1217</v>
      </c>
      <c r="R3" s="209" t="s">
        <v>1218</v>
      </c>
      <c r="S3" s="209" t="s">
        <v>1219</v>
      </c>
      <c r="T3" s="209" t="s">
        <v>1220</v>
      </c>
      <c r="U3" s="209" t="s">
        <v>1221</v>
      </c>
      <c r="V3" s="209" t="s">
        <v>1222</v>
      </c>
      <c r="W3" s="209" t="s">
        <v>1223</v>
      </c>
      <c r="X3" s="209" t="s">
        <v>1224</v>
      </c>
      <c r="Y3" s="209" t="s">
        <v>1225</v>
      </c>
      <c r="Z3" s="209" t="s">
        <v>1226</v>
      </c>
      <c r="AA3" s="209" t="s">
        <v>1227</v>
      </c>
      <c r="AB3" s="209" t="s">
        <v>1228</v>
      </c>
      <c r="AC3" s="209" t="s">
        <v>1229</v>
      </c>
      <c r="AD3" s="209" t="s">
        <v>1230</v>
      </c>
      <c r="AE3" s="209" t="s">
        <v>1231</v>
      </c>
      <c r="AF3" s="209" t="s">
        <v>1232</v>
      </c>
      <c r="AG3" s="209" t="s">
        <v>1233</v>
      </c>
      <c r="AH3" s="209" t="s">
        <v>1234</v>
      </c>
      <c r="AI3" s="209" t="s">
        <v>1235</v>
      </c>
      <c r="AJ3" s="209" t="s">
        <v>1236</v>
      </c>
      <c r="AK3" s="209" t="s">
        <v>1237</v>
      </c>
      <c r="AL3" s="209" t="s">
        <v>1238</v>
      </c>
      <c r="AM3" s="209" t="s">
        <v>1226</v>
      </c>
      <c r="AN3" s="209" t="s">
        <v>1239</v>
      </c>
    </row>
    <row r="4" spans="2:41" ht="99.75" customHeight="1" thickBot="1">
      <c r="B4" s="18" t="s">
        <v>0</v>
      </c>
      <c r="C4" s="19" t="s">
        <v>1</v>
      </c>
      <c r="D4" s="20"/>
      <c r="E4" s="14"/>
      <c r="F4" s="21" t="s">
        <v>1240</v>
      </c>
      <c r="G4" s="21" t="s">
        <v>1241</v>
      </c>
      <c r="H4" s="21" t="s">
        <v>1242</v>
      </c>
      <c r="I4" s="21" t="s">
        <v>1243</v>
      </c>
      <c r="J4" s="21" t="s">
        <v>1242</v>
      </c>
      <c r="K4" s="21" t="s">
        <v>1244</v>
      </c>
      <c r="L4" s="21" t="s">
        <v>1242</v>
      </c>
      <c r="M4" s="21" t="s">
        <v>1245</v>
      </c>
      <c r="N4" s="21" t="s">
        <v>1246</v>
      </c>
      <c r="O4" s="21" t="s">
        <v>1242</v>
      </c>
      <c r="P4" s="21" t="s">
        <v>1247</v>
      </c>
      <c r="Q4" s="21" t="s">
        <v>1248</v>
      </c>
      <c r="R4" s="21" t="s">
        <v>1249</v>
      </c>
      <c r="S4" s="21" t="s">
        <v>1250</v>
      </c>
      <c r="T4" s="21" t="s">
        <v>1251</v>
      </c>
      <c r="U4" s="21" t="s">
        <v>1252</v>
      </c>
      <c r="V4" s="21" t="s">
        <v>1253</v>
      </c>
      <c r="W4" s="21" t="s">
        <v>725</v>
      </c>
      <c r="X4" s="21" t="s">
        <v>1254</v>
      </c>
      <c r="Y4" s="21" t="s">
        <v>1255</v>
      </c>
      <c r="Z4" s="21" t="s">
        <v>1256</v>
      </c>
      <c r="AA4" s="21" t="s">
        <v>1257</v>
      </c>
      <c r="AB4" s="21" t="s">
        <v>1258</v>
      </c>
      <c r="AC4" s="21" t="s">
        <v>1259</v>
      </c>
      <c r="AD4" s="21" t="s">
        <v>1260</v>
      </c>
      <c r="AE4" s="21" t="s">
        <v>1261</v>
      </c>
      <c r="AF4" s="21" t="s">
        <v>1262</v>
      </c>
      <c r="AG4" s="21" t="s">
        <v>1263</v>
      </c>
      <c r="AH4" s="21" t="s">
        <v>1264</v>
      </c>
      <c r="AI4" s="21" t="s">
        <v>617</v>
      </c>
      <c r="AJ4" s="21" t="s">
        <v>646</v>
      </c>
      <c r="AK4" s="21" t="s">
        <v>255</v>
      </c>
      <c r="AL4" s="21" t="s">
        <v>1254</v>
      </c>
      <c r="AM4" s="21" t="s">
        <v>1256</v>
      </c>
      <c r="AN4" s="21" t="s">
        <v>1265</v>
      </c>
      <c r="AO4" s="22"/>
    </row>
    <row r="5" spans="2:41" ht="18" customHeight="1" thickBot="1">
      <c r="B5" s="18" t="s">
        <v>4</v>
      </c>
      <c r="C5" s="19" t="s">
        <v>5</v>
      </c>
      <c r="D5" s="23"/>
      <c r="E5" s="14"/>
      <c r="F5" s="24">
        <v>42233</v>
      </c>
      <c r="G5" s="24">
        <v>42234</v>
      </c>
      <c r="H5" s="24">
        <v>42234</v>
      </c>
      <c r="I5" s="24">
        <v>42235</v>
      </c>
      <c r="J5" s="24">
        <v>42235</v>
      </c>
      <c r="K5" s="24">
        <v>42235</v>
      </c>
      <c r="L5" s="24">
        <v>42236</v>
      </c>
      <c r="M5" s="24">
        <v>42236</v>
      </c>
      <c r="N5" s="24">
        <v>42237</v>
      </c>
      <c r="O5" s="24">
        <v>42237</v>
      </c>
      <c r="P5" s="24">
        <v>42238</v>
      </c>
      <c r="Q5" s="24">
        <v>42238</v>
      </c>
      <c r="R5" s="24">
        <v>42238</v>
      </c>
      <c r="S5" s="24">
        <v>42238</v>
      </c>
      <c r="T5" s="24">
        <v>42238</v>
      </c>
      <c r="U5" s="24">
        <v>42238</v>
      </c>
      <c r="V5" s="24">
        <v>42238</v>
      </c>
      <c r="W5" s="24">
        <v>42238</v>
      </c>
      <c r="X5" s="24">
        <v>42238</v>
      </c>
      <c r="Y5" s="24">
        <v>42238</v>
      </c>
      <c r="Z5" s="24">
        <v>42238</v>
      </c>
      <c r="AA5" s="24">
        <v>42238</v>
      </c>
      <c r="AB5" s="24">
        <v>42239</v>
      </c>
      <c r="AC5" s="24">
        <v>42239</v>
      </c>
      <c r="AD5" s="24">
        <v>42239</v>
      </c>
      <c r="AE5" s="24">
        <v>42239</v>
      </c>
      <c r="AF5" s="24">
        <v>42239</v>
      </c>
      <c r="AG5" s="24">
        <v>42239</v>
      </c>
      <c r="AH5" s="24">
        <v>42239</v>
      </c>
      <c r="AI5" s="24">
        <v>42239</v>
      </c>
      <c r="AJ5" s="24">
        <v>42239</v>
      </c>
      <c r="AK5" s="24">
        <v>42239</v>
      </c>
      <c r="AL5" s="24">
        <v>42239</v>
      </c>
      <c r="AM5" s="24">
        <v>42239</v>
      </c>
      <c r="AN5" s="24">
        <v>42239</v>
      </c>
      <c r="AO5" s="25">
        <f>COUNT(F5:AN5)</f>
        <v>35</v>
      </c>
    </row>
    <row r="6" spans="2:41" s="31" customFormat="1" ht="18" customHeight="1" thickBot="1">
      <c r="B6" s="26" t="s">
        <v>1159</v>
      </c>
      <c r="C6" s="27" t="s">
        <v>1161</v>
      </c>
      <c r="D6" s="28">
        <f>SUM(F6:AN6)</f>
        <v>51050</v>
      </c>
      <c r="E6" s="29"/>
      <c r="F6" s="30">
        <v>654</v>
      </c>
      <c r="G6" s="30">
        <v>814</v>
      </c>
      <c r="H6" s="30">
        <v>5737</v>
      </c>
      <c r="I6" s="30">
        <v>1430</v>
      </c>
      <c r="J6" s="30">
        <v>5529</v>
      </c>
      <c r="K6" s="30">
        <v>647</v>
      </c>
      <c r="L6" s="30">
        <v>6358</v>
      </c>
      <c r="M6" s="30">
        <v>163</v>
      </c>
      <c r="N6" s="30">
        <v>419</v>
      </c>
      <c r="O6" s="30">
        <v>5780</v>
      </c>
      <c r="P6" s="30">
        <v>416</v>
      </c>
      <c r="Q6" s="30">
        <v>667</v>
      </c>
      <c r="R6" s="30">
        <v>1089</v>
      </c>
      <c r="S6" s="30">
        <v>969</v>
      </c>
      <c r="T6" s="30">
        <v>676</v>
      </c>
      <c r="U6" s="30">
        <v>27</v>
      </c>
      <c r="V6" s="30">
        <v>820</v>
      </c>
      <c r="W6" s="30">
        <v>728</v>
      </c>
      <c r="X6" s="30">
        <v>979</v>
      </c>
      <c r="Y6" s="30">
        <v>452</v>
      </c>
      <c r="Z6" s="30">
        <v>1</v>
      </c>
      <c r="AA6" s="30">
        <v>482</v>
      </c>
      <c r="AB6" s="30">
        <v>1592</v>
      </c>
      <c r="AC6" s="30">
        <v>1143</v>
      </c>
      <c r="AD6" s="30">
        <v>1294</v>
      </c>
      <c r="AE6" s="30">
        <v>1229</v>
      </c>
      <c r="AF6" s="30">
        <v>1753</v>
      </c>
      <c r="AG6" s="30">
        <v>906</v>
      </c>
      <c r="AH6" s="30">
        <v>1286</v>
      </c>
      <c r="AI6" s="30">
        <v>1249</v>
      </c>
      <c r="AJ6" s="30">
        <v>1429</v>
      </c>
      <c r="AK6" s="30">
        <v>926</v>
      </c>
      <c r="AL6" s="30">
        <v>1584</v>
      </c>
      <c r="AM6" s="30">
        <v>830</v>
      </c>
      <c r="AN6" s="30">
        <v>992</v>
      </c>
      <c r="AO6" s="32">
        <f>COUNT(F6:AN6)</f>
        <v>35</v>
      </c>
    </row>
    <row r="7" spans="2:40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 t="s">
        <v>1266</v>
      </c>
      <c r="Q7" s="35"/>
      <c r="R7" s="35"/>
      <c r="S7" s="35"/>
      <c r="T7" s="35"/>
      <c r="U7" s="35"/>
      <c r="V7" s="35"/>
      <c r="W7" s="35"/>
      <c r="X7" s="35"/>
      <c r="Y7" s="35"/>
      <c r="Z7" s="214">
        <v>42239</v>
      </c>
      <c r="AA7" s="35"/>
      <c r="AB7" s="35" t="s">
        <v>1266</v>
      </c>
      <c r="AC7" s="35"/>
      <c r="AD7" s="35" t="s">
        <v>1266</v>
      </c>
      <c r="AE7" s="35"/>
      <c r="AF7" s="35" t="s">
        <v>1266</v>
      </c>
      <c r="AG7" s="35"/>
      <c r="AH7" s="35"/>
      <c r="AI7" s="35"/>
      <c r="AJ7" s="35"/>
      <c r="AK7" s="35"/>
      <c r="AL7" s="35"/>
      <c r="AM7" s="214">
        <v>42238</v>
      </c>
      <c r="AN7" s="35"/>
    </row>
    <row r="8" spans="2:40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2:40" ht="12.75" customHeight="1">
      <c r="B9" s="216" t="s">
        <v>7</v>
      </c>
      <c r="C9" s="217"/>
      <c r="D9" s="39">
        <f aca="true" t="shared" si="3" ref="D9:D18">SUM(F9:AN9)</f>
        <v>5659</v>
      </c>
      <c r="E9" s="29"/>
      <c r="F9" s="40">
        <f aca="true" t="shared" si="4" ref="F9:L9">F141</f>
        <v>270</v>
      </c>
      <c r="G9" s="40">
        <f t="shared" si="4"/>
        <v>272</v>
      </c>
      <c r="H9" s="40">
        <f t="shared" si="4"/>
        <v>330</v>
      </c>
      <c r="I9" s="40">
        <f t="shared" si="4"/>
        <v>30</v>
      </c>
      <c r="J9" s="40">
        <f t="shared" si="4"/>
        <v>332</v>
      </c>
      <c r="K9" s="40">
        <f t="shared" si="4"/>
        <v>185</v>
      </c>
      <c r="L9" s="40">
        <f t="shared" si="4"/>
        <v>332</v>
      </c>
      <c r="M9" s="40">
        <f aca="true" t="shared" si="5" ref="M9:S9">M141</f>
        <v>0</v>
      </c>
      <c r="N9" s="40">
        <f t="shared" si="5"/>
        <v>63</v>
      </c>
      <c r="O9" s="40">
        <f t="shared" si="5"/>
        <v>340</v>
      </c>
      <c r="P9" s="40">
        <f t="shared" si="5"/>
        <v>133</v>
      </c>
      <c r="Q9" s="40">
        <f t="shared" si="5"/>
        <v>463</v>
      </c>
      <c r="R9" s="40">
        <f t="shared" si="5"/>
        <v>39</v>
      </c>
      <c r="S9" s="40">
        <f t="shared" si="5"/>
        <v>11</v>
      </c>
      <c r="T9" s="40">
        <f aca="true" t="shared" si="6" ref="T9:AN9">T141</f>
        <v>33</v>
      </c>
      <c r="U9" s="40">
        <f t="shared" si="6"/>
        <v>0</v>
      </c>
      <c r="V9" s="40">
        <f t="shared" si="6"/>
        <v>308</v>
      </c>
      <c r="W9" s="40">
        <f t="shared" si="6"/>
        <v>0</v>
      </c>
      <c r="X9" s="40">
        <f t="shared" si="6"/>
        <v>0</v>
      </c>
      <c r="Y9" s="40">
        <f t="shared" si="6"/>
        <v>0</v>
      </c>
      <c r="Z9" s="40">
        <f t="shared" si="6"/>
        <v>0</v>
      </c>
      <c r="AA9" s="40">
        <f t="shared" si="6"/>
        <v>19</v>
      </c>
      <c r="AB9" s="40">
        <f t="shared" si="6"/>
        <v>618</v>
      </c>
      <c r="AC9" s="40">
        <f t="shared" si="6"/>
        <v>560</v>
      </c>
      <c r="AD9" s="40">
        <f t="shared" si="6"/>
        <v>799</v>
      </c>
      <c r="AE9" s="40">
        <f t="shared" si="6"/>
        <v>138</v>
      </c>
      <c r="AF9" s="40">
        <f t="shared" si="6"/>
        <v>139</v>
      </c>
      <c r="AG9" s="40">
        <f t="shared" si="6"/>
        <v>12</v>
      </c>
      <c r="AH9" s="40">
        <f t="shared" si="6"/>
        <v>15</v>
      </c>
      <c r="AI9" s="40">
        <f t="shared" si="6"/>
        <v>19</v>
      </c>
      <c r="AJ9" s="40">
        <f t="shared" si="6"/>
        <v>5</v>
      </c>
      <c r="AK9" s="40">
        <f t="shared" si="6"/>
        <v>170</v>
      </c>
      <c r="AL9" s="40">
        <f t="shared" si="6"/>
        <v>0</v>
      </c>
      <c r="AM9" s="40">
        <f t="shared" si="6"/>
        <v>11</v>
      </c>
      <c r="AN9" s="40">
        <f t="shared" si="6"/>
        <v>13</v>
      </c>
    </row>
    <row r="10" spans="2:40" ht="12.75" customHeight="1">
      <c r="B10" s="218" t="s">
        <v>8</v>
      </c>
      <c r="C10" s="219"/>
      <c r="D10" s="41">
        <f t="shared" si="3"/>
        <v>2612</v>
      </c>
      <c r="E10" s="29"/>
      <c r="F10" s="42">
        <f aca="true" t="shared" si="7" ref="F10:L10">F233</f>
        <v>249</v>
      </c>
      <c r="G10" s="42">
        <f t="shared" si="7"/>
        <v>161</v>
      </c>
      <c r="H10" s="42">
        <f t="shared" si="7"/>
        <v>31</v>
      </c>
      <c r="I10" s="42">
        <f t="shared" si="7"/>
        <v>3</v>
      </c>
      <c r="J10" s="42">
        <f t="shared" si="7"/>
        <v>30</v>
      </c>
      <c r="K10" s="42">
        <f t="shared" si="7"/>
        <v>307</v>
      </c>
      <c r="L10" s="42">
        <f t="shared" si="7"/>
        <v>30</v>
      </c>
      <c r="M10" s="42">
        <f aca="true" t="shared" si="8" ref="M10:S10">M233</f>
        <v>0</v>
      </c>
      <c r="N10" s="42">
        <f t="shared" si="8"/>
        <v>4</v>
      </c>
      <c r="O10" s="42">
        <f t="shared" si="8"/>
        <v>30</v>
      </c>
      <c r="P10" s="42">
        <f t="shared" si="8"/>
        <v>14</v>
      </c>
      <c r="Q10" s="42">
        <f t="shared" si="8"/>
        <v>99</v>
      </c>
      <c r="R10" s="42">
        <f t="shared" si="8"/>
        <v>11</v>
      </c>
      <c r="S10" s="42">
        <f t="shared" si="8"/>
        <v>6</v>
      </c>
      <c r="T10" s="42">
        <f aca="true" t="shared" si="9" ref="T10:AN10">T233</f>
        <v>3</v>
      </c>
      <c r="U10" s="42">
        <f t="shared" si="9"/>
        <v>0</v>
      </c>
      <c r="V10" s="42">
        <f t="shared" si="9"/>
        <v>371</v>
      </c>
      <c r="W10" s="42">
        <f t="shared" si="9"/>
        <v>0</v>
      </c>
      <c r="X10" s="42">
        <f t="shared" si="9"/>
        <v>0</v>
      </c>
      <c r="Y10" s="42">
        <f t="shared" si="9"/>
        <v>0</v>
      </c>
      <c r="Z10" s="42">
        <f t="shared" si="9"/>
        <v>0</v>
      </c>
      <c r="AA10" s="42">
        <f t="shared" si="9"/>
        <v>3</v>
      </c>
      <c r="AB10" s="42">
        <f t="shared" si="9"/>
        <v>67</v>
      </c>
      <c r="AC10" s="42">
        <f t="shared" si="9"/>
        <v>134</v>
      </c>
      <c r="AD10" s="42">
        <f t="shared" si="9"/>
        <v>333</v>
      </c>
      <c r="AE10" s="42">
        <f t="shared" si="9"/>
        <v>7</v>
      </c>
      <c r="AF10" s="42">
        <f t="shared" si="9"/>
        <v>105</v>
      </c>
      <c r="AG10" s="42">
        <f t="shared" si="9"/>
        <v>0</v>
      </c>
      <c r="AH10" s="42">
        <f t="shared" si="9"/>
        <v>2</v>
      </c>
      <c r="AI10" s="42">
        <f t="shared" si="9"/>
        <v>56</v>
      </c>
      <c r="AJ10" s="42">
        <f t="shared" si="9"/>
        <v>5</v>
      </c>
      <c r="AK10" s="42">
        <f t="shared" si="9"/>
        <v>547</v>
      </c>
      <c r="AL10" s="42">
        <f t="shared" si="9"/>
        <v>0</v>
      </c>
      <c r="AM10" s="42">
        <f t="shared" si="9"/>
        <v>0</v>
      </c>
      <c r="AN10" s="42">
        <f t="shared" si="9"/>
        <v>4</v>
      </c>
    </row>
    <row r="11" spans="2:40" ht="12.75" customHeight="1">
      <c r="B11" s="218" t="s">
        <v>9</v>
      </c>
      <c r="C11" s="219"/>
      <c r="D11" s="41">
        <f t="shared" si="3"/>
        <v>17991</v>
      </c>
      <c r="E11" s="29"/>
      <c r="F11" s="42">
        <f aca="true" t="shared" si="10" ref="F11:L11">F457</f>
        <v>53</v>
      </c>
      <c r="G11" s="42">
        <f t="shared" si="10"/>
        <v>58</v>
      </c>
      <c r="H11" s="42">
        <f t="shared" si="10"/>
        <v>1765</v>
      </c>
      <c r="I11" s="42">
        <f t="shared" si="10"/>
        <v>1235</v>
      </c>
      <c r="J11" s="42">
        <f t="shared" si="10"/>
        <v>1788</v>
      </c>
      <c r="K11" s="42">
        <f t="shared" si="10"/>
        <v>16</v>
      </c>
      <c r="L11" s="42">
        <f t="shared" si="10"/>
        <v>1850</v>
      </c>
      <c r="M11" s="42">
        <f aca="true" t="shared" si="11" ref="M11:S11">M457</f>
        <v>0</v>
      </c>
      <c r="N11" s="42">
        <f t="shared" si="11"/>
        <v>282</v>
      </c>
      <c r="O11" s="42">
        <f t="shared" si="11"/>
        <v>1907</v>
      </c>
      <c r="P11" s="42">
        <f t="shared" si="11"/>
        <v>173</v>
      </c>
      <c r="Q11" s="42">
        <f t="shared" si="11"/>
        <v>32</v>
      </c>
      <c r="R11" s="42">
        <f t="shared" si="11"/>
        <v>832</v>
      </c>
      <c r="S11" s="42">
        <f t="shared" si="11"/>
        <v>841</v>
      </c>
      <c r="T11" s="42">
        <f aca="true" t="shared" si="12" ref="T11:AN11">T457</f>
        <v>548</v>
      </c>
      <c r="U11" s="42">
        <f t="shared" si="12"/>
        <v>11</v>
      </c>
      <c r="V11" s="42">
        <f t="shared" si="12"/>
        <v>28</v>
      </c>
      <c r="W11" s="42">
        <f t="shared" si="12"/>
        <v>0</v>
      </c>
      <c r="X11" s="42">
        <f t="shared" si="12"/>
        <v>0</v>
      </c>
      <c r="Y11" s="42">
        <f t="shared" si="12"/>
        <v>0</v>
      </c>
      <c r="Z11" s="42">
        <f t="shared" si="12"/>
        <v>0</v>
      </c>
      <c r="AA11" s="42">
        <f t="shared" si="12"/>
        <v>44</v>
      </c>
      <c r="AB11" s="42">
        <f t="shared" si="12"/>
        <v>496</v>
      </c>
      <c r="AC11" s="42">
        <f t="shared" si="12"/>
        <v>174</v>
      </c>
      <c r="AD11" s="42">
        <f t="shared" si="12"/>
        <v>23</v>
      </c>
      <c r="AE11" s="42">
        <f t="shared" si="12"/>
        <v>753</v>
      </c>
      <c r="AF11" s="42">
        <f t="shared" si="12"/>
        <v>1306</v>
      </c>
      <c r="AG11" s="42">
        <f t="shared" si="12"/>
        <v>658</v>
      </c>
      <c r="AH11" s="42">
        <f t="shared" si="12"/>
        <v>961</v>
      </c>
      <c r="AI11" s="42">
        <f t="shared" si="12"/>
        <v>945</v>
      </c>
      <c r="AJ11" s="42">
        <f t="shared" si="12"/>
        <v>1173</v>
      </c>
      <c r="AK11" s="42">
        <f t="shared" si="12"/>
        <v>20</v>
      </c>
      <c r="AL11" s="42">
        <f t="shared" si="12"/>
        <v>0</v>
      </c>
      <c r="AM11" s="42">
        <f t="shared" si="12"/>
        <v>5</v>
      </c>
      <c r="AN11" s="42">
        <f t="shared" si="12"/>
        <v>14</v>
      </c>
    </row>
    <row r="12" spans="2:40" ht="12.75" customHeight="1">
      <c r="B12" s="218" t="s">
        <v>10</v>
      </c>
      <c r="C12" s="219"/>
      <c r="D12" s="41">
        <f t="shared" si="3"/>
        <v>2194</v>
      </c>
      <c r="E12" s="29"/>
      <c r="F12" s="42">
        <f aca="true" t="shared" si="13" ref="F12:L12">F681</f>
        <v>37</v>
      </c>
      <c r="G12" s="42">
        <f t="shared" si="13"/>
        <v>0</v>
      </c>
      <c r="H12" s="42">
        <f t="shared" si="13"/>
        <v>31</v>
      </c>
      <c r="I12" s="42">
        <f t="shared" si="13"/>
        <v>13</v>
      </c>
      <c r="J12" s="42">
        <f t="shared" si="13"/>
        <v>33</v>
      </c>
      <c r="K12" s="42">
        <f t="shared" si="13"/>
        <v>17</v>
      </c>
      <c r="L12" s="42">
        <f t="shared" si="13"/>
        <v>32</v>
      </c>
      <c r="M12" s="42">
        <f aca="true" t="shared" si="14" ref="M12:S12">M681</f>
        <v>0</v>
      </c>
      <c r="N12" s="42">
        <f t="shared" si="14"/>
        <v>1</v>
      </c>
      <c r="O12" s="42">
        <f t="shared" si="14"/>
        <v>37</v>
      </c>
      <c r="P12" s="42">
        <f t="shared" si="14"/>
        <v>5</v>
      </c>
      <c r="Q12" s="42">
        <f t="shared" si="14"/>
        <v>0</v>
      </c>
      <c r="R12" s="42">
        <f t="shared" si="14"/>
        <v>32</v>
      </c>
      <c r="S12" s="42">
        <f t="shared" si="14"/>
        <v>26</v>
      </c>
      <c r="T12" s="42">
        <f aca="true" t="shared" si="15" ref="T12:AN12">T681</f>
        <v>1</v>
      </c>
      <c r="U12" s="42">
        <f t="shared" si="15"/>
        <v>10</v>
      </c>
      <c r="V12" s="42">
        <f t="shared" si="15"/>
        <v>50</v>
      </c>
      <c r="W12" s="42">
        <f t="shared" si="15"/>
        <v>0</v>
      </c>
      <c r="X12" s="42">
        <f t="shared" si="15"/>
        <v>0</v>
      </c>
      <c r="Y12" s="42">
        <f t="shared" si="15"/>
        <v>0</v>
      </c>
      <c r="Z12" s="42">
        <f t="shared" si="15"/>
        <v>0</v>
      </c>
      <c r="AA12" s="42">
        <f t="shared" si="15"/>
        <v>357</v>
      </c>
      <c r="AB12" s="42">
        <f t="shared" si="15"/>
        <v>16</v>
      </c>
      <c r="AC12" s="42">
        <f t="shared" si="15"/>
        <v>31</v>
      </c>
      <c r="AD12" s="42">
        <f t="shared" si="15"/>
        <v>25</v>
      </c>
      <c r="AE12" s="42">
        <f t="shared" si="15"/>
        <v>3</v>
      </c>
      <c r="AF12" s="42">
        <f t="shared" si="15"/>
        <v>29</v>
      </c>
      <c r="AG12" s="42">
        <f t="shared" si="15"/>
        <v>5</v>
      </c>
      <c r="AH12" s="42">
        <f t="shared" si="15"/>
        <v>145</v>
      </c>
      <c r="AI12" s="42">
        <f t="shared" si="15"/>
        <v>1</v>
      </c>
      <c r="AJ12" s="42">
        <f t="shared" si="15"/>
        <v>9</v>
      </c>
      <c r="AK12" s="42">
        <f t="shared" si="15"/>
        <v>2</v>
      </c>
      <c r="AL12" s="42">
        <f t="shared" si="15"/>
        <v>0</v>
      </c>
      <c r="AM12" s="42">
        <f t="shared" si="15"/>
        <v>553</v>
      </c>
      <c r="AN12" s="42">
        <f t="shared" si="15"/>
        <v>693</v>
      </c>
    </row>
    <row r="13" spans="2:40" ht="12.75" customHeight="1">
      <c r="B13" s="218" t="s">
        <v>11</v>
      </c>
      <c r="C13" s="219"/>
      <c r="D13" s="41">
        <f t="shared" si="3"/>
        <v>0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N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</row>
    <row r="14" spans="2:40" ht="12.75" customHeight="1">
      <c r="B14" s="218" t="s">
        <v>1171</v>
      </c>
      <c r="C14" s="219"/>
      <c r="D14" s="41">
        <f t="shared" si="3"/>
        <v>418</v>
      </c>
      <c r="E14" s="29"/>
      <c r="F14" s="43">
        <f aca="true" t="shared" si="19" ref="F14:L14">F739</f>
        <v>0</v>
      </c>
      <c r="G14" s="43">
        <f t="shared" si="19"/>
        <v>190</v>
      </c>
      <c r="H14" s="43">
        <f t="shared" si="19"/>
        <v>0</v>
      </c>
      <c r="I14" s="43">
        <f t="shared" si="19"/>
        <v>0</v>
      </c>
      <c r="J14" s="43">
        <f t="shared" si="19"/>
        <v>0</v>
      </c>
      <c r="K14" s="43">
        <f t="shared" si="19"/>
        <v>19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4</v>
      </c>
      <c r="Q14" s="43">
        <f t="shared" si="20"/>
        <v>1</v>
      </c>
      <c r="R14" s="43">
        <f t="shared" si="20"/>
        <v>0</v>
      </c>
      <c r="S14" s="43">
        <f t="shared" si="20"/>
        <v>0</v>
      </c>
      <c r="T14" s="43">
        <f aca="true" t="shared" si="21" ref="T14:AN14">T739</f>
        <v>0</v>
      </c>
      <c r="U14" s="43">
        <f t="shared" si="21"/>
        <v>0</v>
      </c>
      <c r="V14" s="43">
        <f t="shared" si="21"/>
        <v>17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9</v>
      </c>
      <c r="AB14" s="43">
        <f t="shared" si="21"/>
        <v>5</v>
      </c>
      <c r="AC14" s="43">
        <f t="shared" si="21"/>
        <v>0</v>
      </c>
      <c r="AD14" s="43">
        <f t="shared" si="21"/>
        <v>11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41</v>
      </c>
      <c r="AL14" s="43">
        <f t="shared" si="21"/>
        <v>0</v>
      </c>
      <c r="AM14" s="43">
        <f t="shared" si="21"/>
        <v>119</v>
      </c>
      <c r="AN14" s="43">
        <f t="shared" si="21"/>
        <v>2</v>
      </c>
    </row>
    <row r="15" spans="2:40" ht="12.75" customHeight="1">
      <c r="B15" s="218" t="s">
        <v>12</v>
      </c>
      <c r="C15" s="219"/>
      <c r="D15" s="41">
        <f t="shared" si="3"/>
        <v>15171</v>
      </c>
      <c r="E15" s="29"/>
      <c r="F15" s="43">
        <f aca="true" t="shared" si="22" ref="F15:L15">F794</f>
        <v>45</v>
      </c>
      <c r="G15" s="43">
        <f t="shared" si="22"/>
        <v>109</v>
      </c>
      <c r="H15" s="43">
        <f t="shared" si="22"/>
        <v>3003</v>
      </c>
      <c r="I15" s="43">
        <f t="shared" si="22"/>
        <v>129</v>
      </c>
      <c r="J15" s="43">
        <f t="shared" si="22"/>
        <v>2812</v>
      </c>
      <c r="K15" s="43">
        <f t="shared" si="22"/>
        <v>103</v>
      </c>
      <c r="L15" s="43">
        <f t="shared" si="22"/>
        <v>3036</v>
      </c>
      <c r="M15" s="43">
        <f aca="true" t="shared" si="23" ref="M15:S15">M794</f>
        <v>0</v>
      </c>
      <c r="N15" s="43">
        <f t="shared" si="23"/>
        <v>69</v>
      </c>
      <c r="O15" s="43">
        <f t="shared" si="23"/>
        <v>2917</v>
      </c>
      <c r="P15" s="43">
        <f t="shared" si="23"/>
        <v>86</v>
      </c>
      <c r="Q15" s="43">
        <f t="shared" si="23"/>
        <v>72</v>
      </c>
      <c r="R15" s="43">
        <f t="shared" si="23"/>
        <v>156</v>
      </c>
      <c r="S15" s="43">
        <f t="shared" si="23"/>
        <v>85</v>
      </c>
      <c r="T15" s="43">
        <f aca="true" t="shared" si="24" ref="T15:AN15">T794</f>
        <v>83</v>
      </c>
      <c r="U15" s="43">
        <f t="shared" si="24"/>
        <v>2</v>
      </c>
      <c r="V15" s="43">
        <f t="shared" si="24"/>
        <v>46</v>
      </c>
      <c r="W15" s="43">
        <f t="shared" si="24"/>
        <v>0</v>
      </c>
      <c r="X15" s="43">
        <f t="shared" si="24"/>
        <v>0</v>
      </c>
      <c r="Y15" s="43">
        <f t="shared" si="24"/>
        <v>0</v>
      </c>
      <c r="Z15" s="43">
        <f t="shared" si="24"/>
        <v>1</v>
      </c>
      <c r="AA15" s="43">
        <f t="shared" si="24"/>
        <v>49</v>
      </c>
      <c r="AB15" s="43">
        <f t="shared" si="24"/>
        <v>350</v>
      </c>
      <c r="AC15" s="43">
        <f t="shared" si="24"/>
        <v>244</v>
      </c>
      <c r="AD15" s="43">
        <f t="shared" si="24"/>
        <v>98</v>
      </c>
      <c r="AE15" s="43">
        <f t="shared" si="24"/>
        <v>308</v>
      </c>
      <c r="AF15" s="43">
        <f t="shared" si="24"/>
        <v>169</v>
      </c>
      <c r="AG15" s="43">
        <f t="shared" si="24"/>
        <v>231</v>
      </c>
      <c r="AH15" s="43">
        <f t="shared" si="24"/>
        <v>163</v>
      </c>
      <c r="AI15" s="43">
        <f t="shared" si="24"/>
        <v>219</v>
      </c>
      <c r="AJ15" s="43">
        <f t="shared" si="24"/>
        <v>234</v>
      </c>
      <c r="AK15" s="43">
        <f t="shared" si="24"/>
        <v>140</v>
      </c>
      <c r="AL15" s="43">
        <f t="shared" si="24"/>
        <v>0</v>
      </c>
      <c r="AM15" s="43">
        <f t="shared" si="24"/>
        <v>79</v>
      </c>
      <c r="AN15" s="43">
        <f t="shared" si="24"/>
        <v>133</v>
      </c>
    </row>
    <row r="16" spans="2:40" ht="12.75" customHeight="1">
      <c r="B16" s="218" t="s">
        <v>13</v>
      </c>
      <c r="C16" s="219"/>
      <c r="D16" s="41">
        <f t="shared" si="3"/>
        <v>268</v>
      </c>
      <c r="E16" s="29"/>
      <c r="F16" s="43">
        <f aca="true" t="shared" si="25" ref="F16:L16">F798</f>
        <v>0</v>
      </c>
      <c r="G16" s="43">
        <f t="shared" si="25"/>
        <v>24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1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N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40</v>
      </c>
      <c r="AC16" s="43">
        <f t="shared" si="27"/>
        <v>0</v>
      </c>
      <c r="AD16" s="43">
        <f t="shared" si="27"/>
        <v>5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6</v>
      </c>
      <c r="AL16" s="43">
        <f t="shared" si="27"/>
        <v>0</v>
      </c>
      <c r="AM16" s="43">
        <f t="shared" si="27"/>
        <v>63</v>
      </c>
      <c r="AN16" s="43">
        <f t="shared" si="27"/>
        <v>129</v>
      </c>
    </row>
    <row r="17" spans="2:40" ht="12.75" customHeight="1" thickBot="1">
      <c r="B17" s="220" t="s">
        <v>14</v>
      </c>
      <c r="C17" s="221"/>
      <c r="D17" s="44">
        <f t="shared" si="3"/>
        <v>2831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577</v>
      </c>
      <c r="I17" s="45">
        <f t="shared" si="28"/>
        <v>20</v>
      </c>
      <c r="J17" s="45">
        <f t="shared" si="28"/>
        <v>534</v>
      </c>
      <c r="K17" s="45">
        <f t="shared" si="28"/>
        <v>0</v>
      </c>
      <c r="L17" s="45">
        <f t="shared" si="28"/>
        <v>1078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549</v>
      </c>
      <c r="P17" s="45">
        <f t="shared" si="29"/>
        <v>0</v>
      </c>
      <c r="Q17" s="45">
        <f t="shared" si="29"/>
        <v>0</v>
      </c>
      <c r="R17" s="45">
        <f t="shared" si="29"/>
        <v>19</v>
      </c>
      <c r="S17" s="45">
        <f t="shared" si="29"/>
        <v>0</v>
      </c>
      <c r="T17" s="45">
        <f aca="true" t="shared" si="30" ref="T17:AN17">T790</f>
        <v>8</v>
      </c>
      <c r="U17" s="45">
        <f t="shared" si="30"/>
        <v>4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1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20</v>
      </c>
      <c r="AF17" s="45">
        <f t="shared" si="30"/>
        <v>5</v>
      </c>
      <c r="AG17" s="45">
        <f t="shared" si="30"/>
        <v>0</v>
      </c>
      <c r="AH17" s="45">
        <f t="shared" si="30"/>
        <v>0</v>
      </c>
      <c r="AI17" s="45">
        <f t="shared" si="30"/>
        <v>9</v>
      </c>
      <c r="AJ17" s="45">
        <f t="shared" si="30"/>
        <v>3</v>
      </c>
      <c r="AK17" s="45">
        <f t="shared" si="30"/>
        <v>0</v>
      </c>
      <c r="AL17" s="45">
        <f t="shared" si="30"/>
        <v>0</v>
      </c>
      <c r="AM17" s="45">
        <f t="shared" si="30"/>
        <v>0</v>
      </c>
      <c r="AN17" s="45">
        <f t="shared" si="30"/>
        <v>4</v>
      </c>
    </row>
    <row r="18" spans="2:40" ht="12.75" customHeight="1" thickBot="1">
      <c r="B18" s="222" t="s">
        <v>15</v>
      </c>
      <c r="C18" s="223"/>
      <c r="D18" s="46">
        <f t="shared" si="3"/>
        <v>47144</v>
      </c>
      <c r="E18" s="29"/>
      <c r="F18" s="47">
        <f aca="true" t="shared" si="31" ref="F18:S18">SUM(F9:F17)</f>
        <v>654</v>
      </c>
      <c r="G18" s="47">
        <f t="shared" si="31"/>
        <v>814</v>
      </c>
      <c r="H18" s="47">
        <f t="shared" si="31"/>
        <v>5737</v>
      </c>
      <c r="I18" s="47">
        <f t="shared" si="31"/>
        <v>1430</v>
      </c>
      <c r="J18" s="47">
        <f t="shared" si="31"/>
        <v>5529</v>
      </c>
      <c r="K18" s="47">
        <f t="shared" si="31"/>
        <v>647</v>
      </c>
      <c r="L18" s="47">
        <f t="shared" si="31"/>
        <v>6358</v>
      </c>
      <c r="M18" s="47">
        <f t="shared" si="31"/>
        <v>0</v>
      </c>
      <c r="N18" s="47">
        <f t="shared" si="31"/>
        <v>419</v>
      </c>
      <c r="O18" s="47">
        <f t="shared" si="31"/>
        <v>5780</v>
      </c>
      <c r="P18" s="47">
        <f t="shared" si="31"/>
        <v>416</v>
      </c>
      <c r="Q18" s="47">
        <f t="shared" si="31"/>
        <v>667</v>
      </c>
      <c r="R18" s="47">
        <f t="shared" si="31"/>
        <v>1089</v>
      </c>
      <c r="S18" s="47">
        <f t="shared" si="31"/>
        <v>969</v>
      </c>
      <c r="T18" s="47">
        <f aca="true" t="shared" si="32" ref="T18:AN18">SUM(T9:T17)</f>
        <v>676</v>
      </c>
      <c r="U18" s="47">
        <f t="shared" si="32"/>
        <v>27</v>
      </c>
      <c r="V18" s="47">
        <f t="shared" si="32"/>
        <v>820</v>
      </c>
      <c r="W18" s="47">
        <f t="shared" si="32"/>
        <v>0</v>
      </c>
      <c r="X18" s="47">
        <f t="shared" si="32"/>
        <v>0</v>
      </c>
      <c r="Y18" s="47">
        <f t="shared" si="32"/>
        <v>0</v>
      </c>
      <c r="Z18" s="47">
        <f t="shared" si="32"/>
        <v>1</v>
      </c>
      <c r="AA18" s="47">
        <f t="shared" si="32"/>
        <v>482</v>
      </c>
      <c r="AB18" s="47">
        <f t="shared" si="32"/>
        <v>1592</v>
      </c>
      <c r="AC18" s="47">
        <f t="shared" si="32"/>
        <v>1143</v>
      </c>
      <c r="AD18" s="47">
        <f t="shared" si="32"/>
        <v>1294</v>
      </c>
      <c r="AE18" s="47">
        <f t="shared" si="32"/>
        <v>1229</v>
      </c>
      <c r="AF18" s="47">
        <f t="shared" si="32"/>
        <v>1753</v>
      </c>
      <c r="AG18" s="47">
        <f t="shared" si="32"/>
        <v>906</v>
      </c>
      <c r="AH18" s="47">
        <f t="shared" si="32"/>
        <v>1286</v>
      </c>
      <c r="AI18" s="47">
        <f t="shared" si="32"/>
        <v>1249</v>
      </c>
      <c r="AJ18" s="47">
        <f t="shared" si="32"/>
        <v>1429</v>
      </c>
      <c r="AK18" s="47">
        <f t="shared" si="32"/>
        <v>926</v>
      </c>
      <c r="AL18" s="47">
        <f t="shared" si="32"/>
        <v>0</v>
      </c>
      <c r="AM18" s="47">
        <f t="shared" si="32"/>
        <v>830</v>
      </c>
      <c r="AN18" s="47">
        <f t="shared" si="32"/>
        <v>992</v>
      </c>
    </row>
    <row r="19" spans="2:40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2:40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2:41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56"/>
    </row>
    <row r="22" spans="2:41" ht="12.75" customHeight="1">
      <c r="B22" s="62" t="s">
        <v>19</v>
      </c>
      <c r="C22" s="63" t="s">
        <v>20</v>
      </c>
      <c r="D22" s="64">
        <f aca="true" t="shared" si="33" ref="D22:D64">SUM(F22:AN22)</f>
        <v>106</v>
      </c>
      <c r="E22" s="65">
        <f aca="true" t="shared" si="34" ref="E22:E63">COUNT(F22:AN22)</f>
        <v>14</v>
      </c>
      <c r="F22" s="66">
        <v>2</v>
      </c>
      <c r="G22" s="66">
        <v>37</v>
      </c>
      <c r="H22" s="66">
        <v>8</v>
      </c>
      <c r="I22" s="66"/>
      <c r="J22" s="66">
        <v>9</v>
      </c>
      <c r="K22" s="66"/>
      <c r="L22" s="66">
        <v>10</v>
      </c>
      <c r="M22" s="66"/>
      <c r="N22" s="66">
        <v>1</v>
      </c>
      <c r="O22" s="66">
        <v>8</v>
      </c>
      <c r="P22" s="66">
        <v>3</v>
      </c>
      <c r="Q22" s="66">
        <v>9</v>
      </c>
      <c r="R22" s="66"/>
      <c r="S22" s="66"/>
      <c r="T22" s="66"/>
      <c r="U22" s="66"/>
      <c r="V22" s="66">
        <v>4</v>
      </c>
      <c r="W22" s="66"/>
      <c r="X22" s="66"/>
      <c r="Y22" s="66"/>
      <c r="Z22" s="66"/>
      <c r="AA22" s="66">
        <v>1</v>
      </c>
      <c r="AB22" s="66">
        <v>4</v>
      </c>
      <c r="AC22" s="66"/>
      <c r="AD22" s="66">
        <v>2</v>
      </c>
      <c r="AE22" s="66"/>
      <c r="AF22" s="66"/>
      <c r="AG22" s="66"/>
      <c r="AH22" s="66"/>
      <c r="AI22" s="66"/>
      <c r="AJ22" s="66"/>
      <c r="AK22" s="66">
        <v>8</v>
      </c>
      <c r="AL22" s="66"/>
      <c r="AM22" s="66"/>
      <c r="AN22" s="66"/>
      <c r="AO22" s="56"/>
    </row>
    <row r="23" spans="2:41" ht="12.75" customHeight="1">
      <c r="B23" s="67" t="s">
        <v>21</v>
      </c>
      <c r="C23" s="68" t="s">
        <v>22</v>
      </c>
      <c r="D23" s="69">
        <f t="shared" si="33"/>
        <v>58</v>
      </c>
      <c r="E23" s="70">
        <f t="shared" si="34"/>
        <v>13</v>
      </c>
      <c r="F23" s="71">
        <v>1</v>
      </c>
      <c r="G23" s="71">
        <v>3</v>
      </c>
      <c r="H23" s="71">
        <v>1</v>
      </c>
      <c r="I23" s="71">
        <v>1</v>
      </c>
      <c r="J23" s="71">
        <v>1</v>
      </c>
      <c r="K23" s="71"/>
      <c r="L23" s="71">
        <v>1</v>
      </c>
      <c r="M23" s="71"/>
      <c r="N23" s="71"/>
      <c r="O23" s="71">
        <v>1</v>
      </c>
      <c r="P23" s="71"/>
      <c r="Q23" s="71">
        <v>25</v>
      </c>
      <c r="R23" s="71"/>
      <c r="S23" s="71">
        <v>1</v>
      </c>
      <c r="T23" s="71"/>
      <c r="U23" s="71"/>
      <c r="V23" s="71">
        <v>1</v>
      </c>
      <c r="W23" s="71"/>
      <c r="X23" s="71"/>
      <c r="Y23" s="71"/>
      <c r="Z23" s="71"/>
      <c r="AA23" s="71"/>
      <c r="AB23" s="71">
        <v>15</v>
      </c>
      <c r="AC23" s="71"/>
      <c r="AD23" s="71"/>
      <c r="AE23" s="71">
        <v>6</v>
      </c>
      <c r="AF23" s="71"/>
      <c r="AG23" s="71"/>
      <c r="AH23" s="71"/>
      <c r="AI23" s="71"/>
      <c r="AJ23" s="71"/>
      <c r="AK23" s="71">
        <v>1</v>
      </c>
      <c r="AL23" s="71"/>
      <c r="AM23" s="71"/>
      <c r="AN23" s="71"/>
      <c r="AO23" s="56"/>
    </row>
    <row r="24" spans="2:41" ht="12.75" customHeight="1">
      <c r="B24" s="67" t="s">
        <v>23</v>
      </c>
      <c r="C24" s="68" t="s">
        <v>24</v>
      </c>
      <c r="D24" s="69">
        <f t="shared" si="33"/>
        <v>55</v>
      </c>
      <c r="E24" s="70">
        <f t="shared" si="34"/>
        <v>11</v>
      </c>
      <c r="F24" s="71"/>
      <c r="G24" s="71">
        <v>1</v>
      </c>
      <c r="H24" s="71">
        <v>3</v>
      </c>
      <c r="I24" s="71"/>
      <c r="J24" s="71">
        <v>3</v>
      </c>
      <c r="K24" s="71"/>
      <c r="L24" s="71">
        <v>3</v>
      </c>
      <c r="M24" s="71"/>
      <c r="N24" s="71"/>
      <c r="O24" s="71">
        <v>5</v>
      </c>
      <c r="P24" s="71">
        <v>5</v>
      </c>
      <c r="Q24" s="71">
        <v>4</v>
      </c>
      <c r="R24" s="71"/>
      <c r="S24" s="71"/>
      <c r="T24" s="71">
        <v>3</v>
      </c>
      <c r="U24" s="71"/>
      <c r="V24" s="71"/>
      <c r="W24" s="71"/>
      <c r="X24" s="71"/>
      <c r="Y24" s="71"/>
      <c r="Z24" s="71"/>
      <c r="AA24" s="71"/>
      <c r="AB24" s="71">
        <v>14</v>
      </c>
      <c r="AC24" s="71"/>
      <c r="AD24" s="71"/>
      <c r="AE24" s="71">
        <v>10</v>
      </c>
      <c r="AF24" s="71"/>
      <c r="AG24" s="71"/>
      <c r="AH24" s="71"/>
      <c r="AI24" s="71"/>
      <c r="AJ24" s="71"/>
      <c r="AK24" s="71">
        <v>4</v>
      </c>
      <c r="AL24" s="71"/>
      <c r="AM24" s="71"/>
      <c r="AN24" s="71"/>
      <c r="AO24" s="56"/>
    </row>
    <row r="25" spans="2:41" ht="12.75" customHeight="1">
      <c r="B25" s="67" t="s">
        <v>25</v>
      </c>
      <c r="C25" s="68" t="s">
        <v>26</v>
      </c>
      <c r="D25" s="69">
        <f t="shared" si="33"/>
        <v>25</v>
      </c>
      <c r="E25" s="70">
        <f t="shared" si="34"/>
        <v>9</v>
      </c>
      <c r="F25" s="71"/>
      <c r="G25" s="71">
        <v>1</v>
      </c>
      <c r="H25" s="71">
        <v>2</v>
      </c>
      <c r="I25" s="71"/>
      <c r="J25" s="71">
        <v>2</v>
      </c>
      <c r="K25" s="71"/>
      <c r="L25" s="71">
        <v>2</v>
      </c>
      <c r="M25" s="71"/>
      <c r="N25" s="71"/>
      <c r="O25" s="71">
        <v>2</v>
      </c>
      <c r="P25" s="71">
        <v>2</v>
      </c>
      <c r="Q25" s="71">
        <v>1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>
        <v>10</v>
      </c>
      <c r="AC25" s="71"/>
      <c r="AD25" s="71"/>
      <c r="AE25" s="71">
        <v>3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56"/>
    </row>
    <row r="26" spans="2:41" ht="12.75" customHeight="1">
      <c r="B26" s="67" t="s">
        <v>27</v>
      </c>
      <c r="C26" s="68" t="s">
        <v>28</v>
      </c>
      <c r="D26" s="69">
        <f t="shared" si="33"/>
        <v>16</v>
      </c>
      <c r="E26" s="70">
        <f t="shared" si="34"/>
        <v>7</v>
      </c>
      <c r="F26" s="71"/>
      <c r="G26" s="71">
        <v>2</v>
      </c>
      <c r="H26" s="71">
        <v>1</v>
      </c>
      <c r="I26" s="71"/>
      <c r="J26" s="71">
        <v>2</v>
      </c>
      <c r="K26" s="71"/>
      <c r="L26" s="71">
        <v>2</v>
      </c>
      <c r="M26" s="71"/>
      <c r="N26" s="71"/>
      <c r="O26" s="71"/>
      <c r="P26" s="71"/>
      <c r="Q26" s="71">
        <v>1</v>
      </c>
      <c r="R26" s="71"/>
      <c r="S26" s="71"/>
      <c r="T26" s="71"/>
      <c r="U26" s="71"/>
      <c r="V26" s="71">
        <v>1</v>
      </c>
      <c r="W26" s="71"/>
      <c r="X26" s="71"/>
      <c r="Y26" s="71"/>
      <c r="Z26" s="71"/>
      <c r="AA26" s="71"/>
      <c r="AB26" s="71">
        <v>7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56"/>
    </row>
    <row r="27" spans="2:41" ht="12.75" customHeight="1">
      <c r="B27" s="67" t="s">
        <v>29</v>
      </c>
      <c r="C27" s="68" t="s">
        <v>30</v>
      </c>
      <c r="D27" s="69">
        <f t="shared" si="33"/>
        <v>84</v>
      </c>
      <c r="E27" s="70">
        <f t="shared" si="34"/>
        <v>16</v>
      </c>
      <c r="F27" s="71"/>
      <c r="G27" s="71">
        <v>2</v>
      </c>
      <c r="H27" s="71">
        <v>1</v>
      </c>
      <c r="I27" s="71"/>
      <c r="J27" s="71">
        <v>2</v>
      </c>
      <c r="K27" s="71"/>
      <c r="L27" s="71">
        <v>1</v>
      </c>
      <c r="M27" s="71"/>
      <c r="N27" s="71">
        <v>3</v>
      </c>
      <c r="O27" s="71">
        <v>1</v>
      </c>
      <c r="P27" s="71">
        <v>7</v>
      </c>
      <c r="Q27" s="71">
        <v>4</v>
      </c>
      <c r="R27" s="71"/>
      <c r="S27" s="71"/>
      <c r="T27" s="71">
        <v>6</v>
      </c>
      <c r="U27" s="71"/>
      <c r="V27" s="71"/>
      <c r="W27" s="71"/>
      <c r="X27" s="71"/>
      <c r="Y27" s="71"/>
      <c r="Z27" s="71"/>
      <c r="AA27" s="71"/>
      <c r="AB27" s="71">
        <v>13</v>
      </c>
      <c r="AC27" s="71">
        <v>4</v>
      </c>
      <c r="AD27" s="71">
        <v>2</v>
      </c>
      <c r="AE27" s="71">
        <v>31</v>
      </c>
      <c r="AF27" s="71"/>
      <c r="AG27" s="71"/>
      <c r="AH27" s="71">
        <v>1</v>
      </c>
      <c r="AI27" s="71">
        <v>2</v>
      </c>
      <c r="AJ27" s="71"/>
      <c r="AK27" s="71">
        <v>4</v>
      </c>
      <c r="AL27" s="71"/>
      <c r="AM27" s="71"/>
      <c r="AN27" s="71"/>
      <c r="AO27" s="56"/>
    </row>
    <row r="28" spans="2:41" ht="12.75" customHeight="1">
      <c r="B28" s="67" t="s">
        <v>31</v>
      </c>
      <c r="C28" s="68" t="s">
        <v>32</v>
      </c>
      <c r="D28" s="69">
        <f t="shared" si="33"/>
        <v>120</v>
      </c>
      <c r="E28" s="70">
        <f t="shared" si="34"/>
        <v>17</v>
      </c>
      <c r="F28" s="71">
        <v>2</v>
      </c>
      <c r="G28" s="71"/>
      <c r="H28" s="71">
        <v>5</v>
      </c>
      <c r="I28" s="71">
        <v>2</v>
      </c>
      <c r="J28" s="71">
        <v>4</v>
      </c>
      <c r="K28" s="71"/>
      <c r="L28" s="71">
        <v>4</v>
      </c>
      <c r="M28" s="71"/>
      <c r="N28" s="71">
        <v>10</v>
      </c>
      <c r="O28" s="71">
        <v>4</v>
      </c>
      <c r="P28" s="71">
        <v>18</v>
      </c>
      <c r="Q28" s="71">
        <v>5</v>
      </c>
      <c r="R28" s="71">
        <v>2</v>
      </c>
      <c r="S28" s="71"/>
      <c r="T28" s="71">
        <v>2</v>
      </c>
      <c r="U28" s="71"/>
      <c r="V28" s="71"/>
      <c r="W28" s="71"/>
      <c r="X28" s="71"/>
      <c r="Y28" s="71"/>
      <c r="Z28" s="71"/>
      <c r="AA28" s="71">
        <v>1</v>
      </c>
      <c r="AB28" s="71">
        <v>49</v>
      </c>
      <c r="AC28" s="71"/>
      <c r="AD28" s="71"/>
      <c r="AE28" s="71">
        <v>4</v>
      </c>
      <c r="AF28" s="71">
        <v>4</v>
      </c>
      <c r="AG28" s="71">
        <v>2</v>
      </c>
      <c r="AH28" s="71"/>
      <c r="AI28" s="71">
        <v>2</v>
      </c>
      <c r="AJ28" s="71"/>
      <c r="AK28" s="71"/>
      <c r="AL28" s="71"/>
      <c r="AM28" s="71"/>
      <c r="AN28" s="71"/>
      <c r="AO28" s="56"/>
    </row>
    <row r="29" spans="2:41" ht="12.75" customHeight="1">
      <c r="B29" s="67" t="s">
        <v>33</v>
      </c>
      <c r="C29" s="68" t="s">
        <v>34</v>
      </c>
      <c r="D29" s="69">
        <f t="shared" si="33"/>
        <v>180</v>
      </c>
      <c r="E29" s="70">
        <f t="shared" si="34"/>
        <v>15</v>
      </c>
      <c r="F29" s="71"/>
      <c r="G29" s="71">
        <v>3</v>
      </c>
      <c r="H29" s="71">
        <v>18</v>
      </c>
      <c r="I29" s="71">
        <v>2</v>
      </c>
      <c r="J29" s="71">
        <v>17</v>
      </c>
      <c r="K29" s="71"/>
      <c r="L29" s="71">
        <v>17</v>
      </c>
      <c r="M29" s="71"/>
      <c r="N29" s="71"/>
      <c r="O29" s="71">
        <v>18</v>
      </c>
      <c r="P29" s="71">
        <v>8</v>
      </c>
      <c r="Q29" s="71">
        <v>2</v>
      </c>
      <c r="R29" s="71"/>
      <c r="S29" s="71"/>
      <c r="T29" s="71">
        <v>1</v>
      </c>
      <c r="U29" s="71"/>
      <c r="V29" s="71"/>
      <c r="W29" s="71"/>
      <c r="X29" s="71"/>
      <c r="Y29" s="71"/>
      <c r="Z29" s="71"/>
      <c r="AA29" s="71"/>
      <c r="AB29" s="71">
        <v>74</v>
      </c>
      <c r="AC29" s="71">
        <v>6</v>
      </c>
      <c r="AD29" s="71">
        <v>1</v>
      </c>
      <c r="AE29" s="71">
        <v>10</v>
      </c>
      <c r="AF29" s="71">
        <v>2</v>
      </c>
      <c r="AG29" s="71"/>
      <c r="AH29" s="71"/>
      <c r="AI29" s="71"/>
      <c r="AJ29" s="71">
        <v>1</v>
      </c>
      <c r="AK29" s="71"/>
      <c r="AL29" s="71"/>
      <c r="AM29" s="71"/>
      <c r="AN29" s="71"/>
      <c r="AO29" s="56"/>
    </row>
    <row r="30" spans="2:41" ht="12.75" customHeight="1">
      <c r="B30" s="67" t="s">
        <v>35</v>
      </c>
      <c r="C30" s="72" t="s">
        <v>36</v>
      </c>
      <c r="D30" s="73">
        <f t="shared" si="33"/>
        <v>50</v>
      </c>
      <c r="E30" s="70">
        <f t="shared" si="34"/>
        <v>9</v>
      </c>
      <c r="F30" s="71">
        <v>2</v>
      </c>
      <c r="G30" s="71">
        <v>4</v>
      </c>
      <c r="H30" s="71">
        <v>5</v>
      </c>
      <c r="I30" s="71"/>
      <c r="J30" s="71">
        <v>5</v>
      </c>
      <c r="K30" s="71"/>
      <c r="L30" s="71">
        <v>5</v>
      </c>
      <c r="M30" s="71"/>
      <c r="N30" s="71"/>
      <c r="O30" s="71">
        <v>5</v>
      </c>
      <c r="P30" s="71"/>
      <c r="Q30" s="71">
        <v>4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>
        <v>18</v>
      </c>
      <c r="AC30" s="71"/>
      <c r="AD30" s="71">
        <v>2</v>
      </c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56"/>
    </row>
    <row r="31" spans="2:41" ht="12.75" customHeight="1">
      <c r="B31" s="67" t="s">
        <v>37</v>
      </c>
      <c r="C31" s="68" t="s">
        <v>38</v>
      </c>
      <c r="D31" s="69">
        <f t="shared" si="33"/>
        <v>74</v>
      </c>
      <c r="E31" s="70">
        <f t="shared" si="34"/>
        <v>10</v>
      </c>
      <c r="F31" s="71"/>
      <c r="G31" s="71"/>
      <c r="H31" s="71">
        <v>7</v>
      </c>
      <c r="I31" s="71"/>
      <c r="J31" s="71">
        <v>7</v>
      </c>
      <c r="K31" s="71">
        <v>1</v>
      </c>
      <c r="L31" s="71">
        <v>7</v>
      </c>
      <c r="M31" s="71"/>
      <c r="N31" s="71">
        <v>21</v>
      </c>
      <c r="O31" s="71">
        <v>7</v>
      </c>
      <c r="P31" s="71"/>
      <c r="Q31" s="71"/>
      <c r="R31" s="71">
        <v>2</v>
      </c>
      <c r="S31" s="71"/>
      <c r="T31" s="71"/>
      <c r="U31" s="71"/>
      <c r="V31" s="71"/>
      <c r="W31" s="71"/>
      <c r="X31" s="71"/>
      <c r="Y31" s="71"/>
      <c r="Z31" s="71"/>
      <c r="AA31" s="71"/>
      <c r="AB31" s="71">
        <v>2</v>
      </c>
      <c r="AC31" s="71">
        <v>2</v>
      </c>
      <c r="AD31" s="71"/>
      <c r="AE31" s="71"/>
      <c r="AF31" s="71">
        <v>18</v>
      </c>
      <c r="AG31" s="71"/>
      <c r="AH31" s="71"/>
      <c r="AI31" s="71"/>
      <c r="AJ31" s="71"/>
      <c r="AK31" s="71"/>
      <c r="AL31" s="71"/>
      <c r="AM31" s="71"/>
      <c r="AN31" s="71"/>
      <c r="AO31" s="56"/>
    </row>
    <row r="32" spans="2:41" ht="12.75" customHeight="1">
      <c r="B32" s="67" t="s">
        <v>39</v>
      </c>
      <c r="C32" s="68" t="s">
        <v>40</v>
      </c>
      <c r="D32" s="69">
        <f t="shared" si="33"/>
        <v>103</v>
      </c>
      <c r="E32" s="70">
        <f t="shared" si="34"/>
        <v>12</v>
      </c>
      <c r="F32" s="71"/>
      <c r="G32" s="71">
        <v>17</v>
      </c>
      <c r="H32" s="71">
        <v>4</v>
      </c>
      <c r="I32" s="71"/>
      <c r="J32" s="71">
        <v>5</v>
      </c>
      <c r="K32" s="71"/>
      <c r="L32" s="71">
        <v>4</v>
      </c>
      <c r="M32" s="71"/>
      <c r="N32" s="71">
        <v>1</v>
      </c>
      <c r="O32" s="71">
        <v>4</v>
      </c>
      <c r="P32" s="71"/>
      <c r="Q32" s="71">
        <v>13</v>
      </c>
      <c r="R32" s="71"/>
      <c r="S32" s="71"/>
      <c r="T32" s="71"/>
      <c r="U32" s="71"/>
      <c r="V32" s="71">
        <v>1</v>
      </c>
      <c r="W32" s="71"/>
      <c r="X32" s="71"/>
      <c r="Y32" s="71"/>
      <c r="Z32" s="71"/>
      <c r="AA32" s="71"/>
      <c r="AB32" s="71">
        <v>38</v>
      </c>
      <c r="AC32" s="71">
        <v>5</v>
      </c>
      <c r="AD32" s="71">
        <v>4</v>
      </c>
      <c r="AE32" s="71">
        <v>7</v>
      </c>
      <c r="AF32" s="71"/>
      <c r="AG32" s="71"/>
      <c r="AH32" s="71"/>
      <c r="AI32" s="71"/>
      <c r="AJ32" s="71"/>
      <c r="AK32" s="71"/>
      <c r="AL32" s="71"/>
      <c r="AM32" s="71"/>
      <c r="AN32" s="71"/>
      <c r="AO32" s="56"/>
    </row>
    <row r="33" spans="2:41" ht="12.75" customHeight="1">
      <c r="B33" s="67" t="s">
        <v>41</v>
      </c>
      <c r="C33" s="68" t="s">
        <v>42</v>
      </c>
      <c r="D33" s="69">
        <f t="shared" si="33"/>
        <v>58</v>
      </c>
      <c r="E33" s="70">
        <f t="shared" si="34"/>
        <v>16</v>
      </c>
      <c r="F33" s="71">
        <v>2</v>
      </c>
      <c r="G33" s="71">
        <v>9</v>
      </c>
      <c r="H33" s="71">
        <v>5</v>
      </c>
      <c r="I33" s="71">
        <v>1</v>
      </c>
      <c r="J33" s="71">
        <v>5</v>
      </c>
      <c r="K33" s="71">
        <v>2</v>
      </c>
      <c r="L33" s="71">
        <v>5</v>
      </c>
      <c r="M33" s="71"/>
      <c r="N33" s="71">
        <v>1</v>
      </c>
      <c r="O33" s="71">
        <v>5</v>
      </c>
      <c r="P33" s="71">
        <v>1</v>
      </c>
      <c r="Q33" s="71">
        <v>4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>
        <v>3</v>
      </c>
      <c r="AC33" s="71">
        <v>1</v>
      </c>
      <c r="AD33" s="71">
        <v>7</v>
      </c>
      <c r="AE33" s="71">
        <v>1</v>
      </c>
      <c r="AF33" s="71"/>
      <c r="AG33" s="71"/>
      <c r="AH33" s="71"/>
      <c r="AI33" s="71"/>
      <c r="AJ33" s="71"/>
      <c r="AK33" s="71">
        <v>6</v>
      </c>
      <c r="AL33" s="71"/>
      <c r="AM33" s="71"/>
      <c r="AN33" s="71"/>
      <c r="AO33" s="56"/>
    </row>
    <row r="34" spans="2:41" ht="12.75" customHeight="1">
      <c r="B34" s="67" t="s">
        <v>43</v>
      </c>
      <c r="C34" s="68" t="s">
        <v>44</v>
      </c>
      <c r="D34" s="69">
        <f t="shared" si="33"/>
        <v>67</v>
      </c>
      <c r="E34" s="70">
        <f t="shared" si="34"/>
        <v>11</v>
      </c>
      <c r="F34" s="71"/>
      <c r="G34" s="71">
        <v>3</v>
      </c>
      <c r="H34" s="71">
        <v>8</v>
      </c>
      <c r="I34" s="71"/>
      <c r="J34" s="71">
        <v>7</v>
      </c>
      <c r="K34" s="71"/>
      <c r="L34" s="71">
        <v>7</v>
      </c>
      <c r="M34" s="71"/>
      <c r="N34" s="71">
        <v>2</v>
      </c>
      <c r="O34" s="71">
        <v>5</v>
      </c>
      <c r="P34" s="71">
        <v>2</v>
      </c>
      <c r="Q34" s="71"/>
      <c r="R34" s="71"/>
      <c r="S34" s="71">
        <v>1</v>
      </c>
      <c r="T34" s="71"/>
      <c r="U34" s="71"/>
      <c r="V34" s="71"/>
      <c r="W34" s="71"/>
      <c r="X34" s="71"/>
      <c r="Y34" s="71"/>
      <c r="Z34" s="71"/>
      <c r="AA34" s="71"/>
      <c r="AB34" s="71">
        <v>16</v>
      </c>
      <c r="AC34" s="71">
        <v>4</v>
      </c>
      <c r="AD34" s="71"/>
      <c r="AE34" s="71">
        <v>12</v>
      </c>
      <c r="AF34" s="71"/>
      <c r="AG34" s="71"/>
      <c r="AH34" s="71"/>
      <c r="AI34" s="71"/>
      <c r="AJ34" s="71"/>
      <c r="AK34" s="71"/>
      <c r="AL34" s="71"/>
      <c r="AM34" s="71"/>
      <c r="AN34" s="71"/>
      <c r="AO34" s="56"/>
    </row>
    <row r="35" spans="2:41" ht="12.75" customHeight="1">
      <c r="B35" s="67" t="s">
        <v>45</v>
      </c>
      <c r="C35" s="68" t="s">
        <v>46</v>
      </c>
      <c r="D35" s="69">
        <f t="shared" si="33"/>
        <v>26</v>
      </c>
      <c r="E35" s="70">
        <f t="shared" si="34"/>
        <v>8</v>
      </c>
      <c r="F35" s="71"/>
      <c r="G35" s="71">
        <v>1</v>
      </c>
      <c r="H35" s="71"/>
      <c r="I35" s="71"/>
      <c r="J35" s="71"/>
      <c r="K35" s="71"/>
      <c r="L35" s="71">
        <v>2</v>
      </c>
      <c r="M35" s="71"/>
      <c r="N35" s="71">
        <v>2</v>
      </c>
      <c r="O35" s="71">
        <v>2</v>
      </c>
      <c r="P35" s="71">
        <v>2</v>
      </c>
      <c r="Q35" s="71"/>
      <c r="R35" s="71"/>
      <c r="S35" s="71"/>
      <c r="T35" s="71">
        <v>2</v>
      </c>
      <c r="U35" s="71"/>
      <c r="V35" s="71"/>
      <c r="W35" s="71"/>
      <c r="X35" s="71"/>
      <c r="Y35" s="71"/>
      <c r="Z35" s="71"/>
      <c r="AA35" s="71"/>
      <c r="AB35" s="71">
        <v>13</v>
      </c>
      <c r="AC35" s="71">
        <v>2</v>
      </c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56"/>
    </row>
    <row r="36" spans="2:41" ht="12.75" customHeight="1">
      <c r="B36" s="67" t="s">
        <v>47</v>
      </c>
      <c r="C36" s="68" t="s">
        <v>48</v>
      </c>
      <c r="D36" s="69">
        <f t="shared" si="33"/>
        <v>51</v>
      </c>
      <c r="E36" s="70">
        <f t="shared" si="34"/>
        <v>10</v>
      </c>
      <c r="F36" s="71"/>
      <c r="G36" s="71">
        <v>2</v>
      </c>
      <c r="H36" s="71">
        <v>6</v>
      </c>
      <c r="I36" s="71"/>
      <c r="J36" s="71">
        <v>6</v>
      </c>
      <c r="K36" s="71"/>
      <c r="L36" s="71">
        <v>6</v>
      </c>
      <c r="M36" s="71"/>
      <c r="N36" s="71">
        <v>1</v>
      </c>
      <c r="O36" s="71">
        <v>6</v>
      </c>
      <c r="P36" s="71">
        <v>4</v>
      </c>
      <c r="Q36" s="71"/>
      <c r="R36" s="71"/>
      <c r="S36" s="71"/>
      <c r="T36" s="71">
        <v>2</v>
      </c>
      <c r="U36" s="71"/>
      <c r="V36" s="71"/>
      <c r="W36" s="71"/>
      <c r="X36" s="71"/>
      <c r="Y36" s="71"/>
      <c r="Z36" s="71"/>
      <c r="AA36" s="71"/>
      <c r="AB36" s="71">
        <v>15</v>
      </c>
      <c r="AC36" s="71"/>
      <c r="AD36" s="71"/>
      <c r="AE36" s="71">
        <v>3</v>
      </c>
      <c r="AF36" s="71"/>
      <c r="AG36" s="71"/>
      <c r="AH36" s="71"/>
      <c r="AI36" s="71"/>
      <c r="AJ36" s="71"/>
      <c r="AK36" s="71"/>
      <c r="AL36" s="71"/>
      <c r="AM36" s="71"/>
      <c r="AN36" s="71"/>
      <c r="AO36" s="56"/>
    </row>
    <row r="37" spans="2:41" ht="12.75" customHeight="1">
      <c r="B37" s="67" t="s">
        <v>49</v>
      </c>
      <c r="C37" s="68" t="s">
        <v>50</v>
      </c>
      <c r="D37" s="69">
        <f t="shared" si="33"/>
        <v>80</v>
      </c>
      <c r="E37" s="70">
        <f t="shared" si="34"/>
        <v>14</v>
      </c>
      <c r="F37" s="71">
        <v>2</v>
      </c>
      <c r="G37" s="71">
        <v>2</v>
      </c>
      <c r="H37" s="71">
        <v>3</v>
      </c>
      <c r="I37" s="71"/>
      <c r="J37" s="71">
        <v>3</v>
      </c>
      <c r="K37" s="71"/>
      <c r="L37" s="71">
        <v>4</v>
      </c>
      <c r="M37" s="71"/>
      <c r="N37" s="71">
        <v>4</v>
      </c>
      <c r="O37" s="71">
        <v>4</v>
      </c>
      <c r="P37" s="71">
        <v>1</v>
      </c>
      <c r="Q37" s="71">
        <v>5</v>
      </c>
      <c r="R37" s="71"/>
      <c r="S37" s="71"/>
      <c r="T37" s="71"/>
      <c r="U37" s="71"/>
      <c r="V37" s="71">
        <v>2</v>
      </c>
      <c r="W37" s="71"/>
      <c r="X37" s="71"/>
      <c r="Y37" s="71"/>
      <c r="Z37" s="71"/>
      <c r="AA37" s="71"/>
      <c r="AB37" s="71">
        <v>39</v>
      </c>
      <c r="AC37" s="71">
        <v>2</v>
      </c>
      <c r="AD37" s="71"/>
      <c r="AE37" s="71">
        <v>5</v>
      </c>
      <c r="AF37" s="71">
        <v>4</v>
      </c>
      <c r="AG37" s="71"/>
      <c r="AH37" s="71"/>
      <c r="AI37" s="71"/>
      <c r="AJ37" s="71"/>
      <c r="AK37" s="71"/>
      <c r="AL37" s="71"/>
      <c r="AM37" s="71"/>
      <c r="AN37" s="71"/>
      <c r="AO37" s="56"/>
    </row>
    <row r="38" spans="2:41" ht="12.75" customHeight="1">
      <c r="B38" s="67" t="s">
        <v>51</v>
      </c>
      <c r="C38" s="68" t="s">
        <v>52</v>
      </c>
      <c r="D38" s="69">
        <f t="shared" si="33"/>
        <v>23</v>
      </c>
      <c r="E38" s="70">
        <f t="shared" si="34"/>
        <v>8</v>
      </c>
      <c r="F38" s="71"/>
      <c r="G38" s="71">
        <v>1</v>
      </c>
      <c r="H38" s="71">
        <v>3</v>
      </c>
      <c r="I38" s="71"/>
      <c r="J38" s="71">
        <v>1</v>
      </c>
      <c r="K38" s="71"/>
      <c r="L38" s="71">
        <v>7</v>
      </c>
      <c r="M38" s="71"/>
      <c r="N38" s="71"/>
      <c r="O38" s="71">
        <v>4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>
        <v>4</v>
      </c>
      <c r="AC38" s="71">
        <v>1</v>
      </c>
      <c r="AD38" s="71"/>
      <c r="AE38" s="71">
        <v>2</v>
      </c>
      <c r="AF38" s="71"/>
      <c r="AG38" s="71"/>
      <c r="AH38" s="71"/>
      <c r="AI38" s="71"/>
      <c r="AJ38" s="71"/>
      <c r="AK38" s="71"/>
      <c r="AL38" s="71"/>
      <c r="AM38" s="71"/>
      <c r="AN38" s="71"/>
      <c r="AO38" s="56"/>
    </row>
    <row r="39" spans="2:41" ht="12.75" customHeight="1">
      <c r="B39" s="67" t="s">
        <v>53</v>
      </c>
      <c r="C39" s="68" t="s">
        <v>1141</v>
      </c>
      <c r="D39" s="69">
        <f t="shared" si="33"/>
        <v>7</v>
      </c>
      <c r="E39" s="70">
        <f t="shared" si="34"/>
        <v>4</v>
      </c>
      <c r="F39" s="71"/>
      <c r="G39" s="71"/>
      <c r="H39" s="71">
        <v>1</v>
      </c>
      <c r="I39" s="71"/>
      <c r="J39" s="71">
        <v>1</v>
      </c>
      <c r="K39" s="71"/>
      <c r="L39" s="71">
        <v>2</v>
      </c>
      <c r="M39" s="71"/>
      <c r="N39" s="71"/>
      <c r="O39" s="71">
        <v>3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56"/>
    </row>
    <row r="40" spans="2:41" ht="12.75" customHeight="1">
      <c r="B40" s="67" t="s">
        <v>54</v>
      </c>
      <c r="C40" s="68" t="s">
        <v>55</v>
      </c>
      <c r="D40" s="69">
        <f t="shared" si="33"/>
        <v>70</v>
      </c>
      <c r="E40" s="70">
        <f t="shared" si="34"/>
        <v>12</v>
      </c>
      <c r="F40" s="71"/>
      <c r="G40" s="71">
        <v>3</v>
      </c>
      <c r="H40" s="71">
        <v>4</v>
      </c>
      <c r="I40" s="71"/>
      <c r="J40" s="71">
        <v>4</v>
      </c>
      <c r="K40" s="71">
        <v>3</v>
      </c>
      <c r="L40" s="71">
        <v>4</v>
      </c>
      <c r="M40" s="71"/>
      <c r="N40" s="71">
        <v>4</v>
      </c>
      <c r="O40" s="71">
        <v>4</v>
      </c>
      <c r="P40" s="71"/>
      <c r="Q40" s="71">
        <v>4</v>
      </c>
      <c r="R40" s="71"/>
      <c r="S40" s="71"/>
      <c r="T40" s="71">
        <v>2</v>
      </c>
      <c r="U40" s="71"/>
      <c r="V40" s="71"/>
      <c r="W40" s="71"/>
      <c r="X40" s="71"/>
      <c r="Y40" s="71"/>
      <c r="Z40" s="71"/>
      <c r="AA40" s="71"/>
      <c r="AB40" s="71">
        <v>5</v>
      </c>
      <c r="AC40" s="71"/>
      <c r="AD40" s="71">
        <v>1</v>
      </c>
      <c r="AE40" s="71">
        <v>32</v>
      </c>
      <c r="AF40" s="71"/>
      <c r="AG40" s="71"/>
      <c r="AH40" s="71"/>
      <c r="AI40" s="71"/>
      <c r="AJ40" s="71"/>
      <c r="AK40" s="71"/>
      <c r="AL40" s="71"/>
      <c r="AM40" s="71"/>
      <c r="AN40" s="71"/>
      <c r="AO40" s="56"/>
    </row>
    <row r="41" spans="2:41" ht="12.75" customHeight="1">
      <c r="B41" s="67" t="s">
        <v>56</v>
      </c>
      <c r="C41" s="68" t="s">
        <v>57</v>
      </c>
      <c r="D41" s="69">
        <f t="shared" si="33"/>
        <v>87</v>
      </c>
      <c r="E41" s="70">
        <f t="shared" si="34"/>
        <v>11</v>
      </c>
      <c r="F41" s="71">
        <v>2</v>
      </c>
      <c r="G41" s="71">
        <v>14</v>
      </c>
      <c r="H41" s="71"/>
      <c r="I41" s="71"/>
      <c r="J41" s="71"/>
      <c r="K41" s="71">
        <v>2</v>
      </c>
      <c r="L41" s="71"/>
      <c r="M41" s="71"/>
      <c r="N41" s="71">
        <v>3</v>
      </c>
      <c r="O41" s="71">
        <v>1</v>
      </c>
      <c r="P41" s="71"/>
      <c r="Q41" s="71">
        <v>9</v>
      </c>
      <c r="R41" s="71"/>
      <c r="S41" s="71"/>
      <c r="T41" s="71">
        <v>3</v>
      </c>
      <c r="U41" s="71"/>
      <c r="V41" s="71"/>
      <c r="W41" s="71"/>
      <c r="X41" s="71"/>
      <c r="Y41" s="71"/>
      <c r="Z41" s="71"/>
      <c r="AA41" s="71"/>
      <c r="AB41" s="71">
        <v>44</v>
      </c>
      <c r="AC41" s="71">
        <v>4</v>
      </c>
      <c r="AD41" s="71">
        <v>3</v>
      </c>
      <c r="AE41" s="71"/>
      <c r="AF41" s="71"/>
      <c r="AG41" s="71"/>
      <c r="AH41" s="71"/>
      <c r="AI41" s="71"/>
      <c r="AJ41" s="71"/>
      <c r="AK41" s="71">
        <v>2</v>
      </c>
      <c r="AL41" s="71"/>
      <c r="AM41" s="71"/>
      <c r="AN41" s="71"/>
      <c r="AO41" s="56"/>
    </row>
    <row r="42" spans="2:41" ht="12.75" customHeight="1">
      <c r="B42" s="67" t="s">
        <v>58</v>
      </c>
      <c r="C42" s="68" t="s">
        <v>59</v>
      </c>
      <c r="D42" s="69">
        <f t="shared" si="33"/>
        <v>126</v>
      </c>
      <c r="E42" s="70">
        <f t="shared" si="34"/>
        <v>13</v>
      </c>
      <c r="F42" s="71">
        <v>1</v>
      </c>
      <c r="G42" s="71">
        <v>25</v>
      </c>
      <c r="H42" s="71">
        <v>7</v>
      </c>
      <c r="I42" s="71"/>
      <c r="J42" s="71">
        <v>7</v>
      </c>
      <c r="K42" s="71">
        <v>7</v>
      </c>
      <c r="L42" s="71">
        <v>6</v>
      </c>
      <c r="M42" s="71"/>
      <c r="N42" s="71"/>
      <c r="O42" s="71">
        <v>7</v>
      </c>
      <c r="P42" s="71">
        <v>1</v>
      </c>
      <c r="Q42" s="71">
        <v>21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>
        <v>10</v>
      </c>
      <c r="AC42" s="71">
        <v>6</v>
      </c>
      <c r="AD42" s="71">
        <v>15</v>
      </c>
      <c r="AE42" s="71"/>
      <c r="AF42" s="71"/>
      <c r="AG42" s="71"/>
      <c r="AH42" s="71"/>
      <c r="AI42" s="71"/>
      <c r="AJ42" s="71"/>
      <c r="AK42" s="71">
        <v>13</v>
      </c>
      <c r="AL42" s="71"/>
      <c r="AM42" s="71"/>
      <c r="AN42" s="71"/>
      <c r="AO42" s="56"/>
    </row>
    <row r="43" spans="2:41" ht="12.75" customHeight="1">
      <c r="B43" s="67" t="s">
        <v>60</v>
      </c>
      <c r="C43" s="68" t="s">
        <v>61</v>
      </c>
      <c r="D43" s="69">
        <f t="shared" si="33"/>
        <v>34</v>
      </c>
      <c r="E43" s="70">
        <f t="shared" si="34"/>
        <v>9</v>
      </c>
      <c r="F43" s="71"/>
      <c r="G43" s="71"/>
      <c r="H43" s="71">
        <v>2</v>
      </c>
      <c r="I43" s="71"/>
      <c r="J43" s="71">
        <v>2</v>
      </c>
      <c r="K43" s="71"/>
      <c r="L43" s="71">
        <v>2</v>
      </c>
      <c r="M43" s="71"/>
      <c r="N43" s="71">
        <v>2</v>
      </c>
      <c r="O43" s="71">
        <v>2</v>
      </c>
      <c r="P43" s="71"/>
      <c r="Q43" s="71">
        <v>2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>
        <v>18</v>
      </c>
      <c r="AC43" s="71"/>
      <c r="AD43" s="71"/>
      <c r="AE43" s="71"/>
      <c r="AF43" s="71">
        <v>2</v>
      </c>
      <c r="AG43" s="71"/>
      <c r="AH43" s="71"/>
      <c r="AI43" s="71"/>
      <c r="AJ43" s="71"/>
      <c r="AK43" s="71">
        <v>2</v>
      </c>
      <c r="AL43" s="71"/>
      <c r="AM43" s="71"/>
      <c r="AN43" s="71"/>
      <c r="AO43" s="56"/>
    </row>
    <row r="44" spans="2:41" ht="12.75" customHeight="1">
      <c r="B44" s="67" t="s">
        <v>62</v>
      </c>
      <c r="C44" s="68" t="s">
        <v>63</v>
      </c>
      <c r="D44" s="69">
        <f t="shared" si="33"/>
        <v>97</v>
      </c>
      <c r="E44" s="70">
        <f t="shared" si="34"/>
        <v>14</v>
      </c>
      <c r="F44" s="74"/>
      <c r="G44" s="74">
        <v>19</v>
      </c>
      <c r="H44" s="74">
        <v>7</v>
      </c>
      <c r="I44" s="74"/>
      <c r="J44" s="74">
        <v>7</v>
      </c>
      <c r="K44" s="74"/>
      <c r="L44" s="74">
        <v>7</v>
      </c>
      <c r="M44" s="74"/>
      <c r="N44" s="74"/>
      <c r="O44" s="74">
        <v>7</v>
      </c>
      <c r="P44" s="74">
        <v>3</v>
      </c>
      <c r="Q44" s="74">
        <v>10</v>
      </c>
      <c r="R44" s="74"/>
      <c r="S44" s="74"/>
      <c r="T44" s="74"/>
      <c r="U44" s="74"/>
      <c r="V44" s="74">
        <v>3</v>
      </c>
      <c r="W44" s="74"/>
      <c r="X44" s="74"/>
      <c r="Y44" s="74"/>
      <c r="Z44" s="74"/>
      <c r="AA44" s="74"/>
      <c r="AB44" s="74">
        <v>15</v>
      </c>
      <c r="AC44" s="74">
        <v>5</v>
      </c>
      <c r="AD44" s="74">
        <v>6</v>
      </c>
      <c r="AE44" s="74">
        <v>3</v>
      </c>
      <c r="AF44" s="74"/>
      <c r="AG44" s="74"/>
      <c r="AH44" s="74">
        <v>1</v>
      </c>
      <c r="AI44" s="74"/>
      <c r="AJ44" s="74"/>
      <c r="AK44" s="74">
        <v>4</v>
      </c>
      <c r="AL44" s="74"/>
      <c r="AM44" s="74"/>
      <c r="AN44" s="74"/>
      <c r="AO44" s="56"/>
    </row>
    <row r="45" spans="2:41" ht="12.75" customHeight="1">
      <c r="B45" s="67" t="s">
        <v>64</v>
      </c>
      <c r="C45" s="68" t="s">
        <v>65</v>
      </c>
      <c r="D45" s="69">
        <f t="shared" si="33"/>
        <v>14</v>
      </c>
      <c r="E45" s="70">
        <f t="shared" si="34"/>
        <v>2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>
        <v>13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>
        <v>1</v>
      </c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56"/>
    </row>
    <row r="46" spans="2:41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56"/>
    </row>
    <row r="47" spans="2:41" ht="12.75" customHeight="1">
      <c r="B47" s="67" t="s">
        <v>68</v>
      </c>
      <c r="C47" s="68" t="s">
        <v>69</v>
      </c>
      <c r="D47" s="69">
        <f t="shared" si="33"/>
        <v>3</v>
      </c>
      <c r="E47" s="70">
        <f t="shared" si="34"/>
        <v>3</v>
      </c>
      <c r="F47" s="74"/>
      <c r="G47" s="74">
        <v>1</v>
      </c>
      <c r="H47" s="74"/>
      <c r="I47" s="74"/>
      <c r="J47" s="74"/>
      <c r="K47" s="74">
        <v>1</v>
      </c>
      <c r="L47" s="74"/>
      <c r="M47" s="74"/>
      <c r="N47" s="74"/>
      <c r="O47" s="74">
        <v>1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56"/>
    </row>
    <row r="48" spans="2:41" ht="12.75" customHeight="1">
      <c r="B48" s="67" t="s">
        <v>70</v>
      </c>
      <c r="C48" s="68" t="s">
        <v>71</v>
      </c>
      <c r="D48" s="69">
        <f t="shared" si="33"/>
        <v>25</v>
      </c>
      <c r="E48" s="70">
        <f t="shared" si="34"/>
        <v>9</v>
      </c>
      <c r="F48" s="74"/>
      <c r="G48" s="74"/>
      <c r="H48" s="74">
        <v>1</v>
      </c>
      <c r="I48" s="74"/>
      <c r="J48" s="74">
        <v>1</v>
      </c>
      <c r="K48" s="74">
        <v>6</v>
      </c>
      <c r="L48" s="74">
        <v>1</v>
      </c>
      <c r="M48" s="74"/>
      <c r="N48" s="74"/>
      <c r="O48" s="74">
        <v>1</v>
      </c>
      <c r="P48" s="74"/>
      <c r="Q48" s="74">
        <v>2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>
        <v>6</v>
      </c>
      <c r="AC48" s="74"/>
      <c r="AD48" s="74">
        <v>5</v>
      </c>
      <c r="AE48" s="74">
        <v>2</v>
      </c>
      <c r="AF48" s="74"/>
      <c r="AG48" s="74"/>
      <c r="AH48" s="74"/>
      <c r="AI48" s="74"/>
      <c r="AJ48" s="74"/>
      <c r="AK48" s="74"/>
      <c r="AL48" s="74"/>
      <c r="AM48" s="74"/>
      <c r="AN48" s="74"/>
      <c r="AO48" s="56"/>
    </row>
    <row r="49" spans="2:41" ht="12.75" customHeight="1">
      <c r="B49" s="67" t="s">
        <v>72</v>
      </c>
      <c r="C49" s="68" t="s">
        <v>73</v>
      </c>
      <c r="D49" s="69">
        <f t="shared" si="33"/>
        <v>19</v>
      </c>
      <c r="E49" s="70">
        <f t="shared" si="34"/>
        <v>7</v>
      </c>
      <c r="F49" s="74"/>
      <c r="G49" s="74"/>
      <c r="H49" s="74">
        <v>2</v>
      </c>
      <c r="I49" s="74"/>
      <c r="J49" s="74">
        <v>2</v>
      </c>
      <c r="K49" s="74"/>
      <c r="L49" s="74">
        <v>2</v>
      </c>
      <c r="M49" s="74"/>
      <c r="N49" s="74"/>
      <c r="O49" s="74">
        <v>2</v>
      </c>
      <c r="P49" s="74">
        <v>1</v>
      </c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>
        <v>9</v>
      </c>
      <c r="AC49" s="74"/>
      <c r="AD49" s="74"/>
      <c r="AE49" s="74"/>
      <c r="AF49" s="74">
        <v>1</v>
      </c>
      <c r="AG49" s="74"/>
      <c r="AH49" s="74"/>
      <c r="AI49" s="74"/>
      <c r="AJ49" s="74"/>
      <c r="AK49" s="74"/>
      <c r="AL49" s="74"/>
      <c r="AM49" s="74"/>
      <c r="AN49" s="74"/>
      <c r="AO49" s="56"/>
    </row>
    <row r="50" spans="2:41" ht="12.75" customHeight="1">
      <c r="B50" s="67" t="s">
        <v>74</v>
      </c>
      <c r="C50" s="68" t="s">
        <v>75</v>
      </c>
      <c r="D50" s="69">
        <f t="shared" si="33"/>
        <v>17</v>
      </c>
      <c r="E50" s="70">
        <f t="shared" si="34"/>
        <v>6</v>
      </c>
      <c r="F50" s="74"/>
      <c r="G50" s="74"/>
      <c r="H50" s="74">
        <v>3</v>
      </c>
      <c r="I50" s="74"/>
      <c r="J50" s="74">
        <v>3</v>
      </c>
      <c r="K50" s="74"/>
      <c r="L50" s="74">
        <v>3</v>
      </c>
      <c r="M50" s="74"/>
      <c r="N50" s="74"/>
      <c r="O50" s="74">
        <v>6</v>
      </c>
      <c r="P50" s="74">
        <v>1</v>
      </c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>
        <v>1</v>
      </c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56"/>
    </row>
    <row r="51" spans="2:41" ht="12.75" customHeight="1">
      <c r="B51" s="67" t="s">
        <v>76</v>
      </c>
      <c r="C51" s="68" t="s">
        <v>77</v>
      </c>
      <c r="D51" s="69">
        <f t="shared" si="33"/>
        <v>16</v>
      </c>
      <c r="E51" s="70">
        <f t="shared" si="34"/>
        <v>5</v>
      </c>
      <c r="F51" s="74">
        <v>2</v>
      </c>
      <c r="G51" s="74">
        <v>3</v>
      </c>
      <c r="H51" s="74"/>
      <c r="I51" s="74"/>
      <c r="J51" s="74"/>
      <c r="K51" s="74"/>
      <c r="L51" s="74"/>
      <c r="M51" s="74"/>
      <c r="N51" s="74"/>
      <c r="O51" s="74"/>
      <c r="P51" s="74"/>
      <c r="Q51" s="74">
        <v>4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>
        <v>5</v>
      </c>
      <c r="AC51" s="74"/>
      <c r="AD51" s="74">
        <v>2</v>
      </c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56"/>
    </row>
    <row r="52" spans="2:41" ht="12.75" customHeight="1">
      <c r="B52" s="67" t="s">
        <v>78</v>
      </c>
      <c r="C52" s="68" t="s">
        <v>79</v>
      </c>
      <c r="D52" s="69">
        <f t="shared" si="33"/>
        <v>65</v>
      </c>
      <c r="E52" s="70">
        <f t="shared" si="34"/>
        <v>12</v>
      </c>
      <c r="F52" s="74"/>
      <c r="G52" s="74">
        <v>9</v>
      </c>
      <c r="H52" s="74">
        <v>4</v>
      </c>
      <c r="I52" s="74"/>
      <c r="J52" s="74">
        <v>4</v>
      </c>
      <c r="K52" s="74"/>
      <c r="L52" s="74">
        <v>4</v>
      </c>
      <c r="M52" s="74"/>
      <c r="N52" s="74"/>
      <c r="O52" s="74">
        <v>4</v>
      </c>
      <c r="P52" s="74"/>
      <c r="Q52" s="74">
        <v>13</v>
      </c>
      <c r="R52" s="74"/>
      <c r="S52" s="74"/>
      <c r="T52" s="74"/>
      <c r="U52" s="74"/>
      <c r="V52" s="74">
        <v>2</v>
      </c>
      <c r="W52" s="74"/>
      <c r="X52" s="74"/>
      <c r="Y52" s="74"/>
      <c r="Z52" s="74"/>
      <c r="AA52" s="74"/>
      <c r="AB52" s="74">
        <v>7</v>
      </c>
      <c r="AC52" s="74">
        <v>13</v>
      </c>
      <c r="AD52" s="74">
        <v>2</v>
      </c>
      <c r="AE52" s="74">
        <v>1</v>
      </c>
      <c r="AF52" s="74"/>
      <c r="AG52" s="74"/>
      <c r="AH52" s="74"/>
      <c r="AI52" s="74">
        <v>2</v>
      </c>
      <c r="AJ52" s="74"/>
      <c r="AK52" s="74"/>
      <c r="AL52" s="74"/>
      <c r="AM52" s="74"/>
      <c r="AN52" s="74"/>
      <c r="AO52" s="56"/>
    </row>
    <row r="53" spans="2:41" ht="12.75" customHeight="1">
      <c r="B53" s="67" t="s">
        <v>80</v>
      </c>
      <c r="C53" s="173" t="s">
        <v>81</v>
      </c>
      <c r="D53" s="69">
        <f t="shared" si="33"/>
        <v>12</v>
      </c>
      <c r="E53" s="70">
        <f t="shared" si="34"/>
        <v>4</v>
      </c>
      <c r="F53" s="74"/>
      <c r="G53" s="74">
        <v>3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>
        <v>2</v>
      </c>
      <c r="W53" s="74"/>
      <c r="X53" s="74"/>
      <c r="Y53" s="74"/>
      <c r="Z53" s="74"/>
      <c r="AA53" s="74"/>
      <c r="AB53" s="74">
        <v>4</v>
      </c>
      <c r="AC53" s="74"/>
      <c r="AD53" s="74">
        <v>3</v>
      </c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56"/>
    </row>
    <row r="54" spans="2:41" ht="12.75" customHeight="1">
      <c r="B54" s="67" t="s">
        <v>82</v>
      </c>
      <c r="C54" s="68" t="s">
        <v>83</v>
      </c>
      <c r="D54" s="69">
        <f t="shared" si="33"/>
        <v>4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>
        <v>2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>
        <v>2</v>
      </c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56"/>
    </row>
    <row r="55" spans="2:41" ht="12.75" customHeight="1">
      <c r="B55" s="75" t="s">
        <v>84</v>
      </c>
      <c r="C55" s="76" t="s">
        <v>1094</v>
      </c>
      <c r="D55" s="69">
        <f t="shared" si="33"/>
        <v>51</v>
      </c>
      <c r="E55" s="77">
        <f t="shared" si="34"/>
        <v>8</v>
      </c>
      <c r="F55" s="74"/>
      <c r="G55" s="74"/>
      <c r="H55" s="74">
        <v>9</v>
      </c>
      <c r="I55" s="74"/>
      <c r="J55" s="74">
        <v>9</v>
      </c>
      <c r="K55" s="74"/>
      <c r="L55" s="74">
        <v>9</v>
      </c>
      <c r="M55" s="74"/>
      <c r="N55" s="74"/>
      <c r="O55" s="74">
        <v>9</v>
      </c>
      <c r="P55" s="74"/>
      <c r="Q55" s="74">
        <v>3</v>
      </c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>
        <v>2</v>
      </c>
      <c r="AC55" s="74">
        <v>4</v>
      </c>
      <c r="AD55" s="74">
        <v>6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56"/>
    </row>
    <row r="56" spans="2:41" ht="12.75" customHeight="1">
      <c r="B56" s="75" t="s">
        <v>85</v>
      </c>
      <c r="C56" s="76" t="s">
        <v>1142</v>
      </c>
      <c r="D56" s="69">
        <f t="shared" si="33"/>
        <v>90</v>
      </c>
      <c r="E56" s="77">
        <f t="shared" si="34"/>
        <v>13</v>
      </c>
      <c r="F56" s="74">
        <v>1</v>
      </c>
      <c r="G56" s="74">
        <v>1</v>
      </c>
      <c r="H56" s="74">
        <v>6</v>
      </c>
      <c r="I56" s="74"/>
      <c r="J56" s="74">
        <v>5</v>
      </c>
      <c r="K56" s="74"/>
      <c r="L56" s="74">
        <v>5</v>
      </c>
      <c r="M56" s="74"/>
      <c r="N56" s="74">
        <v>3</v>
      </c>
      <c r="O56" s="74">
        <v>5</v>
      </c>
      <c r="P56" s="74">
        <v>10</v>
      </c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>
        <v>39</v>
      </c>
      <c r="AC56" s="74">
        <v>7</v>
      </c>
      <c r="AD56" s="74">
        <v>3</v>
      </c>
      <c r="AE56" s="74">
        <v>2</v>
      </c>
      <c r="AF56" s="74">
        <v>3</v>
      </c>
      <c r="AG56" s="74"/>
      <c r="AH56" s="74"/>
      <c r="AI56" s="74"/>
      <c r="AJ56" s="74"/>
      <c r="AK56" s="74"/>
      <c r="AL56" s="74"/>
      <c r="AM56" s="74"/>
      <c r="AN56" s="74"/>
      <c r="AO56" s="56"/>
    </row>
    <row r="57" spans="2:41" ht="12.75" customHeight="1">
      <c r="B57" s="75" t="s">
        <v>86</v>
      </c>
      <c r="C57" s="76" t="s">
        <v>1182</v>
      </c>
      <c r="D57" s="69">
        <f t="shared" si="33"/>
        <v>2</v>
      </c>
      <c r="E57" s="77">
        <f t="shared" si="34"/>
        <v>1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>
        <v>2</v>
      </c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56"/>
    </row>
    <row r="58" spans="2:41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56"/>
    </row>
    <row r="59" spans="2:41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56"/>
    </row>
    <row r="60" spans="2:41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56"/>
    </row>
    <row r="61" spans="2:41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56"/>
    </row>
    <row r="62" spans="2:41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56"/>
    </row>
    <row r="63" spans="2:41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56"/>
    </row>
    <row r="64" spans="2:41" ht="12.75" customHeight="1" thickBot="1">
      <c r="B64" s="84"/>
      <c r="C64" s="172" t="s">
        <v>90</v>
      </c>
      <c r="D64" s="85">
        <f t="shared" si="33"/>
        <v>1915</v>
      </c>
      <c r="E64" s="86"/>
      <c r="F64" s="87">
        <f aca="true" t="shared" si="35" ref="F64:S64">SUM(F22:F63)</f>
        <v>17</v>
      </c>
      <c r="G64" s="87">
        <f t="shared" si="35"/>
        <v>166</v>
      </c>
      <c r="H64" s="87">
        <f t="shared" si="35"/>
        <v>126</v>
      </c>
      <c r="I64" s="87">
        <f t="shared" si="35"/>
        <v>6</v>
      </c>
      <c r="J64" s="87">
        <f t="shared" si="35"/>
        <v>124</v>
      </c>
      <c r="K64" s="87">
        <f t="shared" si="35"/>
        <v>22</v>
      </c>
      <c r="L64" s="87">
        <f t="shared" si="35"/>
        <v>132</v>
      </c>
      <c r="M64" s="87">
        <f t="shared" si="35"/>
        <v>0</v>
      </c>
      <c r="N64" s="87">
        <f t="shared" si="35"/>
        <v>58</v>
      </c>
      <c r="O64" s="87">
        <f t="shared" si="35"/>
        <v>133</v>
      </c>
      <c r="P64" s="87">
        <f t="shared" si="35"/>
        <v>84</v>
      </c>
      <c r="Q64" s="87">
        <f t="shared" si="35"/>
        <v>147</v>
      </c>
      <c r="R64" s="87">
        <f t="shared" si="35"/>
        <v>4</v>
      </c>
      <c r="S64" s="87">
        <f t="shared" si="35"/>
        <v>2</v>
      </c>
      <c r="T64" s="87">
        <f aca="true" t="shared" si="36" ref="T64:AN64">SUM(T22:T63)</f>
        <v>21</v>
      </c>
      <c r="U64" s="87">
        <f t="shared" si="36"/>
        <v>0</v>
      </c>
      <c r="V64" s="87">
        <f t="shared" si="36"/>
        <v>16</v>
      </c>
      <c r="W64" s="87">
        <f t="shared" si="36"/>
        <v>0</v>
      </c>
      <c r="X64" s="87">
        <f t="shared" si="36"/>
        <v>0</v>
      </c>
      <c r="Y64" s="87">
        <f t="shared" si="36"/>
        <v>0</v>
      </c>
      <c r="Z64" s="87">
        <f t="shared" si="36"/>
        <v>0</v>
      </c>
      <c r="AA64" s="87">
        <f t="shared" si="36"/>
        <v>2</v>
      </c>
      <c r="AB64" s="87">
        <f t="shared" si="36"/>
        <v>499</v>
      </c>
      <c r="AC64" s="87">
        <f t="shared" si="36"/>
        <v>69</v>
      </c>
      <c r="AD64" s="87">
        <f t="shared" si="36"/>
        <v>64</v>
      </c>
      <c r="AE64" s="87">
        <f t="shared" si="36"/>
        <v>134</v>
      </c>
      <c r="AF64" s="87">
        <f t="shared" si="36"/>
        <v>34</v>
      </c>
      <c r="AG64" s="87">
        <f t="shared" si="36"/>
        <v>2</v>
      </c>
      <c r="AH64" s="87">
        <f t="shared" si="36"/>
        <v>2</v>
      </c>
      <c r="AI64" s="87">
        <f t="shared" si="36"/>
        <v>6</v>
      </c>
      <c r="AJ64" s="87">
        <f t="shared" si="36"/>
        <v>1</v>
      </c>
      <c r="AK64" s="87">
        <f t="shared" si="36"/>
        <v>44</v>
      </c>
      <c r="AL64" s="87">
        <f t="shared" si="36"/>
        <v>0</v>
      </c>
      <c r="AM64" s="87">
        <f t="shared" si="36"/>
        <v>0</v>
      </c>
      <c r="AN64" s="87">
        <f t="shared" si="36"/>
        <v>0</v>
      </c>
      <c r="AO64" s="56"/>
    </row>
    <row r="65" spans="2:41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56"/>
    </row>
    <row r="66" spans="2:41" ht="12.75" customHeight="1">
      <c r="B66" s="62" t="s">
        <v>92</v>
      </c>
      <c r="C66" s="90" t="s">
        <v>93</v>
      </c>
      <c r="D66" s="69">
        <f aca="true" t="shared" si="37" ref="D66:D97">SUM(F66:AN66)</f>
        <v>42</v>
      </c>
      <c r="E66" s="65">
        <f aca="true" t="shared" si="38" ref="E66:E96">COUNT(F66:AN66)</f>
        <v>8</v>
      </c>
      <c r="F66" s="91">
        <v>3</v>
      </c>
      <c r="G66" s="91"/>
      <c r="H66" s="91">
        <v>6</v>
      </c>
      <c r="I66" s="91"/>
      <c r="J66" s="91">
        <v>6</v>
      </c>
      <c r="K66" s="91"/>
      <c r="L66" s="91">
        <v>4</v>
      </c>
      <c r="M66" s="91"/>
      <c r="N66" s="91"/>
      <c r="O66" s="91">
        <v>4</v>
      </c>
      <c r="P66" s="91"/>
      <c r="Q66" s="91">
        <v>2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>
        <v>13</v>
      </c>
      <c r="AD66" s="91">
        <v>4</v>
      </c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56"/>
    </row>
    <row r="67" spans="2:41" ht="12.75" customHeight="1">
      <c r="B67" s="67" t="s">
        <v>94</v>
      </c>
      <c r="C67" s="68" t="s">
        <v>95</v>
      </c>
      <c r="D67" s="69">
        <f t="shared" si="37"/>
        <v>59</v>
      </c>
      <c r="E67" s="70">
        <f t="shared" si="38"/>
        <v>10</v>
      </c>
      <c r="F67" s="74">
        <v>9</v>
      </c>
      <c r="G67" s="74"/>
      <c r="H67" s="74">
        <v>4</v>
      </c>
      <c r="I67" s="74"/>
      <c r="J67" s="74">
        <v>1</v>
      </c>
      <c r="K67" s="74">
        <v>1</v>
      </c>
      <c r="L67" s="74">
        <v>2</v>
      </c>
      <c r="M67" s="74"/>
      <c r="N67" s="74"/>
      <c r="O67" s="74">
        <v>2</v>
      </c>
      <c r="P67" s="74"/>
      <c r="Q67" s="74">
        <v>6</v>
      </c>
      <c r="R67" s="74"/>
      <c r="S67" s="74"/>
      <c r="T67" s="74"/>
      <c r="U67" s="74"/>
      <c r="V67" s="74">
        <v>9</v>
      </c>
      <c r="W67" s="74"/>
      <c r="X67" s="74"/>
      <c r="Y67" s="74"/>
      <c r="Z67" s="74"/>
      <c r="AA67" s="74"/>
      <c r="AB67" s="74"/>
      <c r="AC67" s="74">
        <v>8</v>
      </c>
      <c r="AD67" s="74">
        <v>17</v>
      </c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56"/>
    </row>
    <row r="68" spans="2:41" ht="12.75" customHeight="1">
      <c r="B68" s="67" t="s">
        <v>96</v>
      </c>
      <c r="C68" s="68" t="s">
        <v>97</v>
      </c>
      <c r="D68" s="69">
        <f t="shared" si="37"/>
        <v>277</v>
      </c>
      <c r="E68" s="70">
        <f t="shared" si="38"/>
        <v>16</v>
      </c>
      <c r="F68" s="74">
        <v>2</v>
      </c>
      <c r="G68" s="74"/>
      <c r="H68" s="74">
        <v>32</v>
      </c>
      <c r="I68" s="74"/>
      <c r="J68" s="74">
        <v>32</v>
      </c>
      <c r="K68" s="74">
        <v>2</v>
      </c>
      <c r="L68" s="74">
        <v>29</v>
      </c>
      <c r="M68" s="74"/>
      <c r="N68" s="74"/>
      <c r="O68" s="74">
        <v>31</v>
      </c>
      <c r="P68" s="74">
        <v>19</v>
      </c>
      <c r="Q68" s="74">
        <v>6</v>
      </c>
      <c r="R68" s="74">
        <v>8</v>
      </c>
      <c r="S68" s="74"/>
      <c r="T68" s="74"/>
      <c r="U68" s="74"/>
      <c r="V68" s="74"/>
      <c r="W68" s="74"/>
      <c r="X68" s="74"/>
      <c r="Y68" s="74"/>
      <c r="Z68" s="74"/>
      <c r="AA68" s="74">
        <v>1</v>
      </c>
      <c r="AB68" s="74">
        <v>11</v>
      </c>
      <c r="AC68" s="74">
        <v>66</v>
      </c>
      <c r="AD68" s="74">
        <v>20</v>
      </c>
      <c r="AE68" s="74"/>
      <c r="AF68" s="74">
        <v>15</v>
      </c>
      <c r="AG68" s="74"/>
      <c r="AH68" s="74"/>
      <c r="AI68" s="74">
        <v>1</v>
      </c>
      <c r="AJ68" s="74"/>
      <c r="AK68" s="74">
        <v>2</v>
      </c>
      <c r="AL68" s="74"/>
      <c r="AM68" s="74"/>
      <c r="AN68" s="74"/>
      <c r="AO68" s="56"/>
    </row>
    <row r="69" spans="2:41" ht="12.75" customHeight="1">
      <c r="B69" s="67" t="s">
        <v>98</v>
      </c>
      <c r="C69" s="68" t="s">
        <v>99</v>
      </c>
      <c r="D69" s="69">
        <f t="shared" si="37"/>
        <v>243</v>
      </c>
      <c r="E69" s="70">
        <f t="shared" si="38"/>
        <v>19</v>
      </c>
      <c r="F69" s="74">
        <v>3</v>
      </c>
      <c r="G69" s="74">
        <v>10</v>
      </c>
      <c r="H69" s="74">
        <v>4</v>
      </c>
      <c r="I69" s="74"/>
      <c r="J69" s="74">
        <v>4</v>
      </c>
      <c r="K69" s="74">
        <v>8</v>
      </c>
      <c r="L69" s="74">
        <v>4</v>
      </c>
      <c r="M69" s="74"/>
      <c r="N69" s="74"/>
      <c r="O69" s="74">
        <v>6</v>
      </c>
      <c r="P69" s="74">
        <v>4</v>
      </c>
      <c r="Q69" s="74">
        <v>59</v>
      </c>
      <c r="R69" s="74"/>
      <c r="S69" s="74">
        <v>4</v>
      </c>
      <c r="T69" s="74"/>
      <c r="U69" s="74"/>
      <c r="V69" s="74">
        <v>5</v>
      </c>
      <c r="W69" s="74"/>
      <c r="X69" s="74"/>
      <c r="Y69" s="74"/>
      <c r="Z69" s="74"/>
      <c r="AA69" s="74"/>
      <c r="AB69" s="74">
        <v>29</v>
      </c>
      <c r="AC69" s="74">
        <v>58</v>
      </c>
      <c r="AD69" s="74">
        <v>34</v>
      </c>
      <c r="AE69" s="74"/>
      <c r="AF69" s="74">
        <v>2</v>
      </c>
      <c r="AG69" s="74"/>
      <c r="AH69" s="74"/>
      <c r="AI69" s="74">
        <v>2</v>
      </c>
      <c r="AJ69" s="74"/>
      <c r="AK69" s="74">
        <v>4</v>
      </c>
      <c r="AL69" s="74"/>
      <c r="AM69" s="74">
        <v>1</v>
      </c>
      <c r="AN69" s="74">
        <v>2</v>
      </c>
      <c r="AO69" s="56"/>
    </row>
    <row r="70" spans="2:41" ht="12.75" customHeight="1">
      <c r="B70" s="67" t="s">
        <v>100</v>
      </c>
      <c r="C70" s="68" t="s">
        <v>101</v>
      </c>
      <c r="D70" s="69">
        <f t="shared" si="37"/>
        <v>44</v>
      </c>
      <c r="E70" s="70">
        <f t="shared" si="38"/>
        <v>7</v>
      </c>
      <c r="F70" s="74"/>
      <c r="G70" s="74"/>
      <c r="H70" s="74">
        <v>9</v>
      </c>
      <c r="I70" s="74"/>
      <c r="J70" s="74">
        <v>10</v>
      </c>
      <c r="K70" s="74"/>
      <c r="L70" s="74">
        <v>9</v>
      </c>
      <c r="M70" s="74"/>
      <c r="N70" s="74"/>
      <c r="O70" s="74">
        <v>10</v>
      </c>
      <c r="P70" s="74">
        <v>1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>
        <v>1</v>
      </c>
      <c r="AB70" s="74">
        <v>4</v>
      </c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56"/>
    </row>
    <row r="71" spans="2:41" ht="12.75" customHeight="1">
      <c r="B71" s="67" t="s">
        <v>102</v>
      </c>
      <c r="C71" s="68" t="s">
        <v>103</v>
      </c>
      <c r="D71" s="69">
        <f t="shared" si="37"/>
        <v>159</v>
      </c>
      <c r="E71" s="70">
        <f t="shared" si="38"/>
        <v>15</v>
      </c>
      <c r="F71" s="74">
        <v>3</v>
      </c>
      <c r="G71" s="74"/>
      <c r="H71" s="74">
        <v>12</v>
      </c>
      <c r="I71" s="74"/>
      <c r="J71" s="74">
        <v>13</v>
      </c>
      <c r="K71" s="74">
        <v>6</v>
      </c>
      <c r="L71" s="74">
        <v>12</v>
      </c>
      <c r="M71" s="74"/>
      <c r="N71" s="74"/>
      <c r="O71" s="74">
        <v>14</v>
      </c>
      <c r="P71" s="74">
        <v>1</v>
      </c>
      <c r="Q71" s="74">
        <v>16</v>
      </c>
      <c r="R71" s="74"/>
      <c r="S71" s="74"/>
      <c r="T71" s="74"/>
      <c r="U71" s="74"/>
      <c r="V71" s="74">
        <v>7</v>
      </c>
      <c r="W71" s="74"/>
      <c r="X71" s="74"/>
      <c r="Y71" s="74"/>
      <c r="Z71" s="74"/>
      <c r="AA71" s="74">
        <v>3</v>
      </c>
      <c r="AB71" s="74"/>
      <c r="AC71" s="74">
        <v>52</v>
      </c>
      <c r="AD71" s="74">
        <v>12</v>
      </c>
      <c r="AE71" s="74"/>
      <c r="AF71" s="74">
        <v>4</v>
      </c>
      <c r="AG71" s="74"/>
      <c r="AH71" s="74"/>
      <c r="AI71" s="74">
        <v>2</v>
      </c>
      <c r="AJ71" s="74"/>
      <c r="AK71" s="74"/>
      <c r="AL71" s="74"/>
      <c r="AM71" s="74"/>
      <c r="AN71" s="74">
        <v>2</v>
      </c>
      <c r="AO71" s="56"/>
    </row>
    <row r="72" spans="2:41" ht="12.75" customHeight="1">
      <c r="B72" s="67" t="s">
        <v>104</v>
      </c>
      <c r="C72" s="68" t="s">
        <v>105</v>
      </c>
      <c r="D72" s="69">
        <f t="shared" si="37"/>
        <v>30</v>
      </c>
      <c r="E72" s="70">
        <f t="shared" si="38"/>
        <v>9</v>
      </c>
      <c r="F72" s="74"/>
      <c r="G72" s="74"/>
      <c r="H72" s="74">
        <v>2</v>
      </c>
      <c r="I72" s="74"/>
      <c r="J72" s="74">
        <v>2</v>
      </c>
      <c r="K72" s="74"/>
      <c r="L72" s="74">
        <v>2</v>
      </c>
      <c r="M72" s="74"/>
      <c r="N72" s="74"/>
      <c r="O72" s="74">
        <v>2</v>
      </c>
      <c r="P72" s="74">
        <v>5</v>
      </c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>
        <v>7</v>
      </c>
      <c r="AC72" s="74">
        <v>6</v>
      </c>
      <c r="AD72" s="74"/>
      <c r="AE72" s="74"/>
      <c r="AF72" s="74">
        <v>2</v>
      </c>
      <c r="AG72" s="74"/>
      <c r="AH72" s="74"/>
      <c r="AI72" s="74">
        <v>2</v>
      </c>
      <c r="AJ72" s="74"/>
      <c r="AK72" s="74"/>
      <c r="AL72" s="74"/>
      <c r="AM72" s="74"/>
      <c r="AN72" s="74"/>
      <c r="AO72" s="56"/>
    </row>
    <row r="73" spans="2:41" ht="12.75" customHeight="1">
      <c r="B73" s="67" t="s">
        <v>106</v>
      </c>
      <c r="C73" s="68" t="s">
        <v>107</v>
      </c>
      <c r="D73" s="69">
        <f t="shared" si="37"/>
        <v>22</v>
      </c>
      <c r="E73" s="70">
        <f t="shared" si="38"/>
        <v>9</v>
      </c>
      <c r="F73" s="74"/>
      <c r="G73" s="74">
        <v>2</v>
      </c>
      <c r="H73" s="74">
        <v>2</v>
      </c>
      <c r="I73" s="74"/>
      <c r="J73" s="74">
        <v>2</v>
      </c>
      <c r="K73" s="74">
        <v>1</v>
      </c>
      <c r="L73" s="74">
        <v>2</v>
      </c>
      <c r="M73" s="74"/>
      <c r="N73" s="74"/>
      <c r="O73" s="74">
        <v>2</v>
      </c>
      <c r="P73" s="74"/>
      <c r="Q73" s="74"/>
      <c r="R73" s="74"/>
      <c r="S73" s="74"/>
      <c r="T73" s="74"/>
      <c r="U73" s="74"/>
      <c r="V73" s="74">
        <v>1</v>
      </c>
      <c r="W73" s="74"/>
      <c r="X73" s="74"/>
      <c r="Y73" s="74"/>
      <c r="Z73" s="74"/>
      <c r="AA73" s="74"/>
      <c r="AB73" s="74"/>
      <c r="AC73" s="74">
        <v>2</v>
      </c>
      <c r="AD73" s="74">
        <v>8</v>
      </c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56"/>
    </row>
    <row r="74" spans="2:41" ht="12.75" customHeight="1">
      <c r="B74" s="67" t="s">
        <v>108</v>
      </c>
      <c r="C74" s="68" t="s">
        <v>109</v>
      </c>
      <c r="D74" s="69">
        <f t="shared" si="37"/>
        <v>120</v>
      </c>
      <c r="E74" s="70">
        <f t="shared" si="38"/>
        <v>20</v>
      </c>
      <c r="F74" s="74"/>
      <c r="G74" s="74">
        <v>1</v>
      </c>
      <c r="H74" s="74">
        <v>14</v>
      </c>
      <c r="I74" s="74"/>
      <c r="J74" s="74">
        <v>10</v>
      </c>
      <c r="K74" s="74">
        <v>1</v>
      </c>
      <c r="L74" s="74">
        <v>10</v>
      </c>
      <c r="M74" s="74"/>
      <c r="N74" s="74">
        <v>1</v>
      </c>
      <c r="O74" s="74">
        <v>10</v>
      </c>
      <c r="P74" s="74">
        <v>4</v>
      </c>
      <c r="Q74" s="74">
        <v>5</v>
      </c>
      <c r="R74" s="74">
        <v>6</v>
      </c>
      <c r="S74" s="74"/>
      <c r="T74" s="74"/>
      <c r="U74" s="74"/>
      <c r="V74" s="74">
        <v>4</v>
      </c>
      <c r="W74" s="74"/>
      <c r="X74" s="74"/>
      <c r="Y74" s="74"/>
      <c r="Z74" s="74"/>
      <c r="AA74" s="74">
        <v>6</v>
      </c>
      <c r="AB74" s="74">
        <v>15</v>
      </c>
      <c r="AC74" s="74">
        <v>17</v>
      </c>
      <c r="AD74" s="74"/>
      <c r="AE74" s="74">
        <v>2</v>
      </c>
      <c r="AF74" s="74">
        <v>3</v>
      </c>
      <c r="AG74" s="74"/>
      <c r="AH74" s="74"/>
      <c r="AI74" s="74">
        <v>2</v>
      </c>
      <c r="AJ74" s="74"/>
      <c r="AK74" s="74">
        <v>2</v>
      </c>
      <c r="AL74" s="74"/>
      <c r="AM74" s="74">
        <v>2</v>
      </c>
      <c r="AN74" s="74">
        <v>5</v>
      </c>
      <c r="AO74" s="56"/>
    </row>
    <row r="75" spans="2:41" ht="12.75" customHeight="1">
      <c r="B75" s="67" t="s">
        <v>110</v>
      </c>
      <c r="C75" s="68" t="s">
        <v>111</v>
      </c>
      <c r="D75" s="69">
        <f t="shared" si="37"/>
        <v>55</v>
      </c>
      <c r="E75" s="70">
        <f t="shared" si="38"/>
        <v>7</v>
      </c>
      <c r="F75" s="74"/>
      <c r="G75" s="74"/>
      <c r="H75" s="74"/>
      <c r="I75" s="74">
        <v>6</v>
      </c>
      <c r="J75" s="74">
        <v>1</v>
      </c>
      <c r="K75" s="74"/>
      <c r="L75" s="74"/>
      <c r="M75" s="74"/>
      <c r="N75" s="74"/>
      <c r="O75" s="74"/>
      <c r="P75" s="74"/>
      <c r="Q75" s="74"/>
      <c r="R75" s="74">
        <v>5</v>
      </c>
      <c r="S75" s="74"/>
      <c r="T75" s="74"/>
      <c r="U75" s="74"/>
      <c r="V75" s="74"/>
      <c r="W75" s="74"/>
      <c r="X75" s="74"/>
      <c r="Y75" s="74"/>
      <c r="Z75" s="74"/>
      <c r="AA75" s="74"/>
      <c r="AB75" s="74">
        <v>4</v>
      </c>
      <c r="AC75" s="74"/>
      <c r="AD75" s="74"/>
      <c r="AE75" s="74"/>
      <c r="AF75" s="74">
        <v>35</v>
      </c>
      <c r="AG75" s="74"/>
      <c r="AH75" s="74">
        <v>2</v>
      </c>
      <c r="AI75" s="74">
        <v>2</v>
      </c>
      <c r="AJ75" s="74"/>
      <c r="AK75" s="74"/>
      <c r="AL75" s="74"/>
      <c r="AM75" s="74"/>
      <c r="AN75" s="74"/>
      <c r="AO75" s="56"/>
    </row>
    <row r="76" spans="2:41" ht="12.75" customHeight="1">
      <c r="B76" s="67" t="s">
        <v>112</v>
      </c>
      <c r="C76" s="68" t="s">
        <v>113</v>
      </c>
      <c r="D76" s="69">
        <f t="shared" si="37"/>
        <v>43</v>
      </c>
      <c r="E76" s="70">
        <f t="shared" si="38"/>
        <v>9</v>
      </c>
      <c r="F76" s="74"/>
      <c r="G76" s="74"/>
      <c r="H76" s="74">
        <v>2</v>
      </c>
      <c r="I76" s="74"/>
      <c r="J76" s="74">
        <v>2</v>
      </c>
      <c r="K76" s="74"/>
      <c r="L76" s="74">
        <v>2</v>
      </c>
      <c r="M76" s="74"/>
      <c r="N76" s="74"/>
      <c r="O76" s="74">
        <v>2</v>
      </c>
      <c r="P76" s="74">
        <v>2</v>
      </c>
      <c r="Q76" s="74"/>
      <c r="R76" s="74"/>
      <c r="S76" s="74"/>
      <c r="T76" s="74"/>
      <c r="U76" s="74"/>
      <c r="V76" s="74">
        <v>1</v>
      </c>
      <c r="W76" s="74"/>
      <c r="X76" s="74"/>
      <c r="Y76" s="74"/>
      <c r="Z76" s="74"/>
      <c r="AA76" s="74"/>
      <c r="AB76" s="74">
        <v>2</v>
      </c>
      <c r="AC76" s="74">
        <v>24</v>
      </c>
      <c r="AD76" s="74">
        <v>6</v>
      </c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56"/>
    </row>
    <row r="77" spans="2:41" ht="12.75" customHeight="1">
      <c r="B77" s="67" t="s">
        <v>114</v>
      </c>
      <c r="C77" s="68" t="s">
        <v>115</v>
      </c>
      <c r="D77" s="69">
        <f t="shared" si="37"/>
        <v>81</v>
      </c>
      <c r="E77" s="70">
        <f t="shared" si="38"/>
        <v>14</v>
      </c>
      <c r="F77" s="74">
        <v>4</v>
      </c>
      <c r="G77" s="74">
        <v>2</v>
      </c>
      <c r="H77" s="74">
        <v>3</v>
      </c>
      <c r="I77" s="74"/>
      <c r="J77" s="74">
        <v>3</v>
      </c>
      <c r="K77" s="74"/>
      <c r="L77" s="74">
        <v>4</v>
      </c>
      <c r="M77" s="74"/>
      <c r="N77" s="74">
        <v>1</v>
      </c>
      <c r="O77" s="74">
        <v>4</v>
      </c>
      <c r="P77" s="74">
        <v>4</v>
      </c>
      <c r="Q77" s="74">
        <v>7</v>
      </c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>
        <v>2</v>
      </c>
      <c r="AC77" s="74">
        <v>33</v>
      </c>
      <c r="AD77" s="74">
        <v>5</v>
      </c>
      <c r="AE77" s="74"/>
      <c r="AF77" s="74"/>
      <c r="AG77" s="74"/>
      <c r="AH77" s="74"/>
      <c r="AI77" s="74"/>
      <c r="AJ77" s="74"/>
      <c r="AK77" s="74"/>
      <c r="AL77" s="74"/>
      <c r="AM77" s="74">
        <v>8</v>
      </c>
      <c r="AN77" s="74">
        <v>1</v>
      </c>
      <c r="AO77" s="56"/>
    </row>
    <row r="78" spans="2:41" ht="12.75" customHeight="1">
      <c r="B78" s="67" t="s">
        <v>116</v>
      </c>
      <c r="C78" s="68" t="s">
        <v>117</v>
      </c>
      <c r="D78" s="69">
        <f t="shared" si="37"/>
        <v>55</v>
      </c>
      <c r="E78" s="70">
        <f t="shared" si="38"/>
        <v>13</v>
      </c>
      <c r="F78" s="74"/>
      <c r="G78" s="74">
        <v>1</v>
      </c>
      <c r="H78" s="74">
        <v>4</v>
      </c>
      <c r="I78" s="74"/>
      <c r="J78" s="74">
        <v>3</v>
      </c>
      <c r="K78" s="74">
        <v>4</v>
      </c>
      <c r="L78" s="74">
        <v>4</v>
      </c>
      <c r="M78" s="74"/>
      <c r="N78" s="74"/>
      <c r="O78" s="74">
        <v>4</v>
      </c>
      <c r="P78" s="74"/>
      <c r="Q78" s="74">
        <v>3</v>
      </c>
      <c r="R78" s="74"/>
      <c r="S78" s="74">
        <v>2</v>
      </c>
      <c r="T78" s="74"/>
      <c r="U78" s="74"/>
      <c r="V78" s="74">
        <v>2</v>
      </c>
      <c r="W78" s="74"/>
      <c r="X78" s="74"/>
      <c r="Y78" s="74"/>
      <c r="Z78" s="74"/>
      <c r="AA78" s="74"/>
      <c r="AB78" s="74">
        <v>1</v>
      </c>
      <c r="AC78" s="74">
        <v>20</v>
      </c>
      <c r="AD78" s="74">
        <v>5</v>
      </c>
      <c r="AE78" s="74"/>
      <c r="AF78" s="74"/>
      <c r="AG78" s="74"/>
      <c r="AH78" s="74">
        <v>2</v>
      </c>
      <c r="AI78" s="74"/>
      <c r="AJ78" s="74"/>
      <c r="AK78" s="74"/>
      <c r="AL78" s="74"/>
      <c r="AM78" s="74"/>
      <c r="AN78" s="74"/>
      <c r="AO78" s="56"/>
    </row>
    <row r="79" spans="2:41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56"/>
    </row>
    <row r="80" spans="2:41" ht="12.75" customHeight="1">
      <c r="B80" s="67" t="s">
        <v>120</v>
      </c>
      <c r="C80" s="68" t="s">
        <v>121</v>
      </c>
      <c r="D80" s="69">
        <f t="shared" si="37"/>
        <v>40</v>
      </c>
      <c r="E80" s="70">
        <f t="shared" si="38"/>
        <v>6</v>
      </c>
      <c r="F80" s="74"/>
      <c r="G80" s="74"/>
      <c r="H80" s="74">
        <v>1</v>
      </c>
      <c r="I80" s="74"/>
      <c r="J80" s="74">
        <v>1</v>
      </c>
      <c r="K80" s="74"/>
      <c r="L80" s="74">
        <v>1</v>
      </c>
      <c r="M80" s="74"/>
      <c r="N80" s="74"/>
      <c r="O80" s="74">
        <v>1</v>
      </c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>
        <v>35</v>
      </c>
      <c r="AD80" s="74">
        <v>1</v>
      </c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56"/>
    </row>
    <row r="81" spans="2:41" ht="12.75" customHeight="1">
      <c r="B81" s="67" t="s">
        <v>122</v>
      </c>
      <c r="C81" s="68" t="s">
        <v>123</v>
      </c>
      <c r="D81" s="69">
        <f t="shared" si="37"/>
        <v>108</v>
      </c>
      <c r="E81" s="70">
        <f t="shared" si="38"/>
        <v>6</v>
      </c>
      <c r="F81" s="74">
        <v>5</v>
      </c>
      <c r="G81" s="74">
        <v>15</v>
      </c>
      <c r="H81" s="74"/>
      <c r="I81" s="74"/>
      <c r="J81" s="74"/>
      <c r="K81" s="74">
        <v>2</v>
      </c>
      <c r="L81" s="74"/>
      <c r="M81" s="74"/>
      <c r="N81" s="74"/>
      <c r="O81" s="74"/>
      <c r="P81" s="74"/>
      <c r="Q81" s="74">
        <v>47</v>
      </c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>
        <v>30</v>
      </c>
      <c r="AE81" s="74"/>
      <c r="AF81" s="74"/>
      <c r="AG81" s="74"/>
      <c r="AH81" s="74"/>
      <c r="AI81" s="74"/>
      <c r="AJ81" s="74"/>
      <c r="AK81" s="74">
        <v>9</v>
      </c>
      <c r="AL81" s="74"/>
      <c r="AM81" s="74"/>
      <c r="AN81" s="74"/>
      <c r="AO81" s="56"/>
    </row>
    <row r="82" spans="2:41" ht="12.75" customHeight="1">
      <c r="B82" s="67" t="s">
        <v>124</v>
      </c>
      <c r="C82" s="68" t="s">
        <v>125</v>
      </c>
      <c r="D82" s="69">
        <f t="shared" si="37"/>
        <v>110</v>
      </c>
      <c r="E82" s="70">
        <f t="shared" si="38"/>
        <v>12</v>
      </c>
      <c r="F82" s="74">
        <v>2</v>
      </c>
      <c r="G82" s="74">
        <v>2</v>
      </c>
      <c r="H82" s="74">
        <v>10</v>
      </c>
      <c r="I82" s="74"/>
      <c r="J82" s="74">
        <v>11</v>
      </c>
      <c r="K82" s="74"/>
      <c r="L82" s="74">
        <v>9</v>
      </c>
      <c r="M82" s="74"/>
      <c r="N82" s="74"/>
      <c r="O82" s="74">
        <v>13</v>
      </c>
      <c r="P82" s="74">
        <v>3</v>
      </c>
      <c r="Q82" s="74">
        <v>14</v>
      </c>
      <c r="R82" s="74"/>
      <c r="S82" s="74"/>
      <c r="T82" s="74"/>
      <c r="U82" s="74"/>
      <c r="V82" s="74">
        <v>2</v>
      </c>
      <c r="W82" s="74"/>
      <c r="X82" s="74"/>
      <c r="Y82" s="74"/>
      <c r="Z82" s="74"/>
      <c r="AA82" s="74"/>
      <c r="AB82" s="74">
        <v>5</v>
      </c>
      <c r="AC82" s="74">
        <v>33</v>
      </c>
      <c r="AD82" s="74"/>
      <c r="AE82" s="74"/>
      <c r="AF82" s="74"/>
      <c r="AG82" s="74"/>
      <c r="AH82" s="74"/>
      <c r="AI82" s="74"/>
      <c r="AJ82" s="74"/>
      <c r="AK82" s="74">
        <v>6</v>
      </c>
      <c r="AL82" s="74"/>
      <c r="AM82" s="74"/>
      <c r="AN82" s="74"/>
      <c r="AO82" s="56"/>
    </row>
    <row r="83" spans="2:41" ht="12.75" customHeight="1">
      <c r="B83" s="67" t="s">
        <v>126</v>
      </c>
      <c r="C83" s="68" t="s">
        <v>127</v>
      </c>
      <c r="D83" s="69">
        <f t="shared" si="37"/>
        <v>226</v>
      </c>
      <c r="E83" s="70">
        <f t="shared" si="38"/>
        <v>17</v>
      </c>
      <c r="F83" s="74">
        <v>2</v>
      </c>
      <c r="G83" s="74">
        <v>15</v>
      </c>
      <c r="H83" s="74">
        <v>15</v>
      </c>
      <c r="I83" s="74"/>
      <c r="J83" s="74">
        <v>14</v>
      </c>
      <c r="K83" s="74">
        <v>13</v>
      </c>
      <c r="L83" s="74">
        <v>18</v>
      </c>
      <c r="M83" s="74"/>
      <c r="N83" s="74"/>
      <c r="O83" s="74">
        <v>17</v>
      </c>
      <c r="P83" s="74"/>
      <c r="Q83" s="74">
        <v>29</v>
      </c>
      <c r="R83" s="74">
        <v>3</v>
      </c>
      <c r="S83" s="74"/>
      <c r="T83" s="74"/>
      <c r="U83" s="74"/>
      <c r="V83" s="74">
        <v>9</v>
      </c>
      <c r="W83" s="74"/>
      <c r="X83" s="74"/>
      <c r="Y83" s="74"/>
      <c r="Z83" s="74"/>
      <c r="AA83" s="74">
        <v>2</v>
      </c>
      <c r="AB83" s="74">
        <v>12</v>
      </c>
      <c r="AC83" s="74">
        <v>32</v>
      </c>
      <c r="AD83" s="74">
        <v>35</v>
      </c>
      <c r="AE83" s="74"/>
      <c r="AF83" s="74">
        <v>1</v>
      </c>
      <c r="AG83" s="74"/>
      <c r="AH83" s="74"/>
      <c r="AI83" s="74"/>
      <c r="AJ83" s="74"/>
      <c r="AK83" s="74">
        <v>7</v>
      </c>
      <c r="AL83" s="74"/>
      <c r="AM83" s="74"/>
      <c r="AN83" s="74">
        <v>2</v>
      </c>
      <c r="AO83" s="56"/>
    </row>
    <row r="84" spans="2:41" ht="12.75" customHeight="1">
      <c r="B84" s="67" t="s">
        <v>128</v>
      </c>
      <c r="C84" s="68" t="s">
        <v>129</v>
      </c>
      <c r="D84" s="69">
        <f t="shared" si="37"/>
        <v>18</v>
      </c>
      <c r="E84" s="70">
        <f t="shared" si="38"/>
        <v>5</v>
      </c>
      <c r="F84" s="74"/>
      <c r="G84" s="74"/>
      <c r="H84" s="74">
        <v>4</v>
      </c>
      <c r="I84" s="74"/>
      <c r="J84" s="74">
        <v>4</v>
      </c>
      <c r="K84" s="74"/>
      <c r="L84" s="74">
        <v>4</v>
      </c>
      <c r="M84" s="74"/>
      <c r="N84" s="74"/>
      <c r="O84" s="74">
        <v>4</v>
      </c>
      <c r="P84" s="74"/>
      <c r="Q84" s="74"/>
      <c r="R84" s="74"/>
      <c r="S84" s="74"/>
      <c r="T84" s="74">
        <v>2</v>
      </c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56"/>
    </row>
    <row r="85" spans="2:41" ht="12.75" customHeight="1">
      <c r="B85" s="67" t="s">
        <v>130</v>
      </c>
      <c r="C85" s="68" t="s">
        <v>131</v>
      </c>
      <c r="D85" s="69">
        <f t="shared" si="37"/>
        <v>49</v>
      </c>
      <c r="E85" s="70">
        <f t="shared" si="38"/>
        <v>11</v>
      </c>
      <c r="F85" s="74">
        <v>1</v>
      </c>
      <c r="G85" s="74"/>
      <c r="H85" s="74">
        <v>2</v>
      </c>
      <c r="I85" s="74">
        <v>1</v>
      </c>
      <c r="J85" s="74">
        <v>2</v>
      </c>
      <c r="K85" s="74"/>
      <c r="L85" s="74">
        <v>2</v>
      </c>
      <c r="M85" s="74"/>
      <c r="N85" s="74"/>
      <c r="O85" s="74">
        <v>2</v>
      </c>
      <c r="P85" s="74">
        <v>1</v>
      </c>
      <c r="Q85" s="74"/>
      <c r="R85" s="74">
        <v>11</v>
      </c>
      <c r="S85" s="74"/>
      <c r="T85" s="74"/>
      <c r="U85" s="74"/>
      <c r="V85" s="74"/>
      <c r="W85" s="74"/>
      <c r="X85" s="74"/>
      <c r="Y85" s="74"/>
      <c r="Z85" s="74"/>
      <c r="AA85" s="74"/>
      <c r="AB85" s="74">
        <v>3</v>
      </c>
      <c r="AC85" s="74">
        <v>5</v>
      </c>
      <c r="AD85" s="74"/>
      <c r="AE85" s="74"/>
      <c r="AF85" s="74">
        <v>19</v>
      </c>
      <c r="AG85" s="74"/>
      <c r="AH85" s="74"/>
      <c r="AI85" s="74"/>
      <c r="AJ85" s="74"/>
      <c r="AK85" s="74"/>
      <c r="AL85" s="74"/>
      <c r="AM85" s="74"/>
      <c r="AN85" s="74"/>
      <c r="AO85" s="56"/>
    </row>
    <row r="86" spans="2:41" ht="12.75" customHeight="1">
      <c r="B86" s="67" t="s">
        <v>132</v>
      </c>
      <c r="C86" s="68" t="s">
        <v>133</v>
      </c>
      <c r="D86" s="69">
        <f t="shared" si="37"/>
        <v>134</v>
      </c>
      <c r="E86" s="70">
        <f t="shared" si="38"/>
        <v>15</v>
      </c>
      <c r="F86" s="74">
        <v>13</v>
      </c>
      <c r="G86" s="74">
        <v>8</v>
      </c>
      <c r="H86" s="74">
        <v>6</v>
      </c>
      <c r="I86" s="74"/>
      <c r="J86" s="74">
        <v>6</v>
      </c>
      <c r="K86" s="74">
        <v>5</v>
      </c>
      <c r="L86" s="74">
        <v>6</v>
      </c>
      <c r="M86" s="74"/>
      <c r="N86" s="74"/>
      <c r="O86" s="74">
        <v>6</v>
      </c>
      <c r="P86" s="74">
        <v>1</v>
      </c>
      <c r="Q86" s="74">
        <v>28</v>
      </c>
      <c r="R86" s="74"/>
      <c r="S86" s="74"/>
      <c r="T86" s="74"/>
      <c r="U86" s="74"/>
      <c r="V86" s="74">
        <v>10</v>
      </c>
      <c r="W86" s="74"/>
      <c r="X86" s="74"/>
      <c r="Y86" s="74"/>
      <c r="Z86" s="74"/>
      <c r="AA86" s="74"/>
      <c r="AB86" s="74">
        <v>2</v>
      </c>
      <c r="AC86" s="74">
        <v>5</v>
      </c>
      <c r="AD86" s="74">
        <v>35</v>
      </c>
      <c r="AE86" s="74">
        <v>1</v>
      </c>
      <c r="AF86" s="74"/>
      <c r="AG86" s="74"/>
      <c r="AH86" s="74"/>
      <c r="AI86" s="74"/>
      <c r="AJ86" s="74"/>
      <c r="AK86" s="74">
        <v>2</v>
      </c>
      <c r="AL86" s="74"/>
      <c r="AM86" s="74"/>
      <c r="AN86" s="74"/>
      <c r="AO86" s="56"/>
    </row>
    <row r="87" spans="2:41" ht="12.75" customHeight="1">
      <c r="B87" s="67" t="s">
        <v>134</v>
      </c>
      <c r="C87" s="68" t="s">
        <v>135</v>
      </c>
      <c r="D87" s="69">
        <f t="shared" si="37"/>
        <v>38</v>
      </c>
      <c r="E87" s="70">
        <f t="shared" si="38"/>
        <v>12</v>
      </c>
      <c r="F87" s="74">
        <v>1</v>
      </c>
      <c r="G87" s="74"/>
      <c r="H87" s="74">
        <v>2</v>
      </c>
      <c r="I87" s="74"/>
      <c r="J87" s="74">
        <v>2</v>
      </c>
      <c r="K87" s="74"/>
      <c r="L87" s="74">
        <v>2</v>
      </c>
      <c r="M87" s="74"/>
      <c r="N87" s="74"/>
      <c r="O87" s="74">
        <v>2</v>
      </c>
      <c r="P87" s="74"/>
      <c r="Q87" s="74">
        <v>7</v>
      </c>
      <c r="R87" s="74"/>
      <c r="S87" s="74">
        <v>1</v>
      </c>
      <c r="T87" s="74"/>
      <c r="U87" s="74"/>
      <c r="V87" s="74"/>
      <c r="W87" s="74"/>
      <c r="X87" s="74"/>
      <c r="Y87" s="74"/>
      <c r="Z87" s="74"/>
      <c r="AA87" s="74">
        <v>1</v>
      </c>
      <c r="AB87" s="74">
        <v>2</v>
      </c>
      <c r="AC87" s="74">
        <v>14</v>
      </c>
      <c r="AD87" s="74">
        <v>2</v>
      </c>
      <c r="AE87" s="74"/>
      <c r="AF87" s="74"/>
      <c r="AG87" s="74"/>
      <c r="AH87" s="74"/>
      <c r="AI87" s="74"/>
      <c r="AJ87" s="74"/>
      <c r="AK87" s="74">
        <v>2</v>
      </c>
      <c r="AL87" s="74"/>
      <c r="AM87" s="74"/>
      <c r="AN87" s="74"/>
      <c r="AO87" s="56"/>
    </row>
    <row r="88" spans="2:41" ht="12.75" customHeight="1">
      <c r="B88" s="67" t="s">
        <v>136</v>
      </c>
      <c r="C88" s="68" t="s">
        <v>137</v>
      </c>
      <c r="D88" s="69">
        <f t="shared" si="37"/>
        <v>71</v>
      </c>
      <c r="E88" s="70">
        <f t="shared" si="38"/>
        <v>11</v>
      </c>
      <c r="F88" s="74">
        <v>1</v>
      </c>
      <c r="G88" s="74"/>
      <c r="H88" s="74">
        <v>5</v>
      </c>
      <c r="I88" s="74"/>
      <c r="J88" s="74">
        <v>5</v>
      </c>
      <c r="K88" s="74"/>
      <c r="L88" s="74">
        <v>5</v>
      </c>
      <c r="M88" s="74"/>
      <c r="N88" s="74"/>
      <c r="O88" s="74">
        <v>4</v>
      </c>
      <c r="P88" s="74"/>
      <c r="Q88" s="74"/>
      <c r="R88" s="74"/>
      <c r="S88" s="74"/>
      <c r="T88" s="74">
        <v>1</v>
      </c>
      <c r="U88" s="74"/>
      <c r="V88" s="74">
        <v>4</v>
      </c>
      <c r="W88" s="74"/>
      <c r="X88" s="74"/>
      <c r="Y88" s="74"/>
      <c r="Z88" s="74"/>
      <c r="AA88" s="74"/>
      <c r="AB88" s="74"/>
      <c r="AC88" s="74">
        <v>34</v>
      </c>
      <c r="AD88" s="74">
        <v>9</v>
      </c>
      <c r="AE88" s="74"/>
      <c r="AF88" s="74">
        <v>1</v>
      </c>
      <c r="AG88" s="74"/>
      <c r="AH88" s="74"/>
      <c r="AI88" s="74"/>
      <c r="AJ88" s="74"/>
      <c r="AK88" s="74">
        <v>2</v>
      </c>
      <c r="AL88" s="74"/>
      <c r="AM88" s="74"/>
      <c r="AN88" s="74"/>
      <c r="AO88" s="56"/>
    </row>
    <row r="89" spans="2:41" ht="12.75" customHeight="1">
      <c r="B89" s="67" t="s">
        <v>138</v>
      </c>
      <c r="C89" s="68" t="s">
        <v>139</v>
      </c>
      <c r="D89" s="69">
        <f t="shared" si="37"/>
        <v>51</v>
      </c>
      <c r="E89" s="70">
        <f t="shared" si="38"/>
        <v>6</v>
      </c>
      <c r="F89" s="74"/>
      <c r="G89" s="74">
        <v>5</v>
      </c>
      <c r="H89" s="74"/>
      <c r="I89" s="74"/>
      <c r="J89" s="74"/>
      <c r="K89" s="74">
        <v>2</v>
      </c>
      <c r="L89" s="74"/>
      <c r="M89" s="74"/>
      <c r="N89" s="74"/>
      <c r="O89" s="74"/>
      <c r="P89" s="74"/>
      <c r="Q89" s="74">
        <v>15</v>
      </c>
      <c r="R89" s="74"/>
      <c r="S89" s="74"/>
      <c r="T89" s="74">
        <v>2</v>
      </c>
      <c r="U89" s="74"/>
      <c r="V89" s="74"/>
      <c r="W89" s="74"/>
      <c r="X89" s="74"/>
      <c r="Y89" s="74"/>
      <c r="Z89" s="74"/>
      <c r="AA89" s="74"/>
      <c r="AB89" s="74"/>
      <c r="AC89" s="74">
        <v>21</v>
      </c>
      <c r="AD89" s="74">
        <v>6</v>
      </c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56"/>
    </row>
    <row r="90" spans="2:41" ht="12.75" customHeight="1">
      <c r="B90" s="75" t="s">
        <v>140</v>
      </c>
      <c r="C90" s="68" t="s">
        <v>141</v>
      </c>
      <c r="D90" s="69">
        <f t="shared" si="37"/>
        <v>43</v>
      </c>
      <c r="E90" s="70">
        <f t="shared" si="38"/>
        <v>11</v>
      </c>
      <c r="F90" s="74"/>
      <c r="G90" s="74"/>
      <c r="H90" s="74">
        <v>3</v>
      </c>
      <c r="I90" s="74"/>
      <c r="J90" s="74">
        <v>3</v>
      </c>
      <c r="K90" s="74">
        <v>2</v>
      </c>
      <c r="L90" s="74">
        <v>5</v>
      </c>
      <c r="M90" s="74"/>
      <c r="N90" s="74">
        <v>1</v>
      </c>
      <c r="O90" s="74">
        <v>3</v>
      </c>
      <c r="P90" s="74"/>
      <c r="Q90" s="74"/>
      <c r="R90" s="74"/>
      <c r="S90" s="74"/>
      <c r="T90" s="74">
        <v>2</v>
      </c>
      <c r="U90" s="74"/>
      <c r="V90" s="74"/>
      <c r="W90" s="74"/>
      <c r="X90" s="74"/>
      <c r="Y90" s="74"/>
      <c r="Z90" s="74"/>
      <c r="AA90" s="74">
        <v>2</v>
      </c>
      <c r="AB90" s="74"/>
      <c r="AC90" s="74">
        <v>2</v>
      </c>
      <c r="AD90" s="74"/>
      <c r="AE90" s="74"/>
      <c r="AF90" s="74">
        <v>18</v>
      </c>
      <c r="AG90" s="74"/>
      <c r="AH90" s="74"/>
      <c r="AI90" s="74">
        <v>2</v>
      </c>
      <c r="AJ90" s="74"/>
      <c r="AK90" s="74"/>
      <c r="AL90" s="74"/>
      <c r="AM90" s="74"/>
      <c r="AN90" s="74"/>
      <c r="AO90" s="56"/>
    </row>
    <row r="91" spans="2:41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56"/>
    </row>
    <row r="92" spans="2:41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56"/>
    </row>
    <row r="93" spans="2:41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56"/>
    </row>
    <row r="94" spans="2:41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56"/>
    </row>
    <row r="95" spans="2:41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56"/>
    </row>
    <row r="96" spans="2:41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56"/>
    </row>
    <row r="97" spans="2:41" ht="12.75" customHeight="1" thickBot="1">
      <c r="B97" s="84"/>
      <c r="C97" s="172" t="s">
        <v>146</v>
      </c>
      <c r="D97" s="85">
        <f t="shared" si="37"/>
        <v>2118</v>
      </c>
      <c r="E97" s="86"/>
      <c r="F97" s="87">
        <f aca="true" t="shared" si="39" ref="F97:S97">SUM(F66:F96)</f>
        <v>49</v>
      </c>
      <c r="G97" s="87">
        <f t="shared" si="39"/>
        <v>61</v>
      </c>
      <c r="H97" s="87">
        <f t="shared" si="39"/>
        <v>142</v>
      </c>
      <c r="I97" s="87">
        <f t="shared" si="39"/>
        <v>7</v>
      </c>
      <c r="J97" s="87">
        <f t="shared" si="39"/>
        <v>137</v>
      </c>
      <c r="K97" s="87">
        <f t="shared" si="39"/>
        <v>47</v>
      </c>
      <c r="L97" s="87">
        <f t="shared" si="39"/>
        <v>136</v>
      </c>
      <c r="M97" s="87">
        <f t="shared" si="39"/>
        <v>0</v>
      </c>
      <c r="N97" s="87">
        <f t="shared" si="39"/>
        <v>3</v>
      </c>
      <c r="O97" s="87">
        <f t="shared" si="39"/>
        <v>143</v>
      </c>
      <c r="P97" s="87">
        <f t="shared" si="39"/>
        <v>45</v>
      </c>
      <c r="Q97" s="87">
        <f t="shared" si="39"/>
        <v>244</v>
      </c>
      <c r="R97" s="87">
        <f t="shared" si="39"/>
        <v>33</v>
      </c>
      <c r="S97" s="87">
        <f t="shared" si="39"/>
        <v>7</v>
      </c>
      <c r="T97" s="87">
        <f aca="true" t="shared" si="40" ref="T97:AN97">SUM(T66:T96)</f>
        <v>7</v>
      </c>
      <c r="U97" s="87">
        <f t="shared" si="40"/>
        <v>0</v>
      </c>
      <c r="V97" s="87">
        <f t="shared" si="40"/>
        <v>54</v>
      </c>
      <c r="W97" s="87">
        <f t="shared" si="40"/>
        <v>0</v>
      </c>
      <c r="X97" s="87">
        <f t="shared" si="40"/>
        <v>0</v>
      </c>
      <c r="Y97" s="87">
        <f t="shared" si="40"/>
        <v>0</v>
      </c>
      <c r="Z97" s="87">
        <f t="shared" si="40"/>
        <v>0</v>
      </c>
      <c r="AA97" s="87">
        <f t="shared" si="40"/>
        <v>16</v>
      </c>
      <c r="AB97" s="87">
        <f t="shared" si="40"/>
        <v>99</v>
      </c>
      <c r="AC97" s="87">
        <f t="shared" si="40"/>
        <v>480</v>
      </c>
      <c r="AD97" s="87">
        <f t="shared" si="40"/>
        <v>229</v>
      </c>
      <c r="AE97" s="87">
        <f t="shared" si="40"/>
        <v>3</v>
      </c>
      <c r="AF97" s="87">
        <f t="shared" si="40"/>
        <v>100</v>
      </c>
      <c r="AG97" s="87">
        <f t="shared" si="40"/>
        <v>0</v>
      </c>
      <c r="AH97" s="87">
        <f t="shared" si="40"/>
        <v>4</v>
      </c>
      <c r="AI97" s="87">
        <f t="shared" si="40"/>
        <v>13</v>
      </c>
      <c r="AJ97" s="87">
        <f t="shared" si="40"/>
        <v>0</v>
      </c>
      <c r="AK97" s="87">
        <f t="shared" si="40"/>
        <v>36</v>
      </c>
      <c r="AL97" s="87">
        <f t="shared" si="40"/>
        <v>0</v>
      </c>
      <c r="AM97" s="87">
        <f t="shared" si="40"/>
        <v>11</v>
      </c>
      <c r="AN97" s="87">
        <f t="shared" si="40"/>
        <v>12</v>
      </c>
      <c r="AO97" s="56"/>
    </row>
    <row r="98" spans="2:41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56"/>
    </row>
    <row r="99" spans="2:41" ht="12.75" customHeight="1">
      <c r="B99" s="62" t="s">
        <v>148</v>
      </c>
      <c r="C99" s="90" t="s">
        <v>149</v>
      </c>
      <c r="D99" s="64">
        <f aca="true" t="shared" si="41" ref="D99:D121">SUM(F99:AN99)</f>
        <v>105</v>
      </c>
      <c r="E99" s="65">
        <f aca="true" t="shared" si="42" ref="E99:E120">COUNT(F99:AN99)</f>
        <v>10</v>
      </c>
      <c r="F99" s="91">
        <v>11</v>
      </c>
      <c r="G99" s="91"/>
      <c r="H99" s="91">
        <v>6</v>
      </c>
      <c r="I99" s="91"/>
      <c r="J99" s="91">
        <v>6</v>
      </c>
      <c r="K99" s="91">
        <v>29</v>
      </c>
      <c r="L99" s="91">
        <v>6</v>
      </c>
      <c r="M99" s="91"/>
      <c r="N99" s="91"/>
      <c r="O99" s="91">
        <v>7</v>
      </c>
      <c r="P99" s="91"/>
      <c r="Q99" s="91">
        <v>4</v>
      </c>
      <c r="R99" s="91"/>
      <c r="S99" s="91"/>
      <c r="T99" s="91"/>
      <c r="U99" s="91"/>
      <c r="V99" s="91">
        <v>13</v>
      </c>
      <c r="W99" s="91"/>
      <c r="X99" s="91"/>
      <c r="Y99" s="91"/>
      <c r="Z99" s="91"/>
      <c r="AA99" s="91"/>
      <c r="AB99" s="91"/>
      <c r="AC99" s="91"/>
      <c r="AD99" s="91">
        <v>9</v>
      </c>
      <c r="AE99" s="91"/>
      <c r="AF99" s="91"/>
      <c r="AG99" s="91"/>
      <c r="AH99" s="91"/>
      <c r="AI99" s="91"/>
      <c r="AJ99" s="91"/>
      <c r="AK99" s="91">
        <v>14</v>
      </c>
      <c r="AL99" s="91"/>
      <c r="AM99" s="91"/>
      <c r="AN99" s="91"/>
      <c r="AO99" s="56"/>
    </row>
    <row r="100" spans="2:41" ht="12.75" customHeight="1">
      <c r="B100" s="67" t="s">
        <v>150</v>
      </c>
      <c r="C100" s="68" t="s">
        <v>151</v>
      </c>
      <c r="D100" s="69">
        <f t="shared" si="41"/>
        <v>137</v>
      </c>
      <c r="E100" s="70">
        <f t="shared" si="42"/>
        <v>12</v>
      </c>
      <c r="F100" s="74">
        <v>68</v>
      </c>
      <c r="G100" s="74"/>
      <c r="H100" s="74">
        <v>6</v>
      </c>
      <c r="I100" s="74"/>
      <c r="J100" s="74">
        <v>6</v>
      </c>
      <c r="K100" s="74">
        <v>2</v>
      </c>
      <c r="L100" s="74">
        <v>6</v>
      </c>
      <c r="M100" s="74"/>
      <c r="N100" s="74">
        <v>2</v>
      </c>
      <c r="O100" s="74">
        <v>6</v>
      </c>
      <c r="P100" s="74"/>
      <c r="Q100" s="74"/>
      <c r="R100" s="74"/>
      <c r="S100" s="74"/>
      <c r="T100" s="74"/>
      <c r="U100" s="74"/>
      <c r="V100" s="74">
        <v>14</v>
      </c>
      <c r="W100" s="74"/>
      <c r="X100" s="74"/>
      <c r="Y100" s="74"/>
      <c r="Z100" s="74"/>
      <c r="AA100" s="74"/>
      <c r="AB100" s="74">
        <v>3</v>
      </c>
      <c r="AC100" s="74"/>
      <c r="AD100" s="74">
        <v>19</v>
      </c>
      <c r="AE100" s="74"/>
      <c r="AF100" s="74"/>
      <c r="AG100" s="74"/>
      <c r="AH100" s="74">
        <v>2</v>
      </c>
      <c r="AI100" s="74"/>
      <c r="AJ100" s="74"/>
      <c r="AK100" s="74">
        <v>3</v>
      </c>
      <c r="AL100" s="74"/>
      <c r="AM100" s="74"/>
      <c r="AN100" s="74"/>
      <c r="AO100" s="56"/>
    </row>
    <row r="101" spans="2:41" ht="12.75" customHeight="1">
      <c r="B101" s="67" t="s">
        <v>152</v>
      </c>
      <c r="C101" s="68" t="s">
        <v>153</v>
      </c>
      <c r="D101" s="69">
        <f t="shared" si="41"/>
        <v>202</v>
      </c>
      <c r="E101" s="70">
        <f t="shared" si="42"/>
        <v>15</v>
      </c>
      <c r="F101" s="74">
        <v>5</v>
      </c>
      <c r="G101" s="74">
        <v>5</v>
      </c>
      <c r="H101" s="74">
        <v>9</v>
      </c>
      <c r="I101" s="74"/>
      <c r="J101" s="74">
        <v>9</v>
      </c>
      <c r="K101" s="74">
        <v>3</v>
      </c>
      <c r="L101" s="74">
        <v>9</v>
      </c>
      <c r="M101" s="74"/>
      <c r="N101" s="74"/>
      <c r="O101" s="74">
        <v>9</v>
      </c>
      <c r="P101" s="74"/>
      <c r="Q101" s="74">
        <v>19</v>
      </c>
      <c r="R101" s="74"/>
      <c r="S101" s="74">
        <v>2</v>
      </c>
      <c r="T101" s="74"/>
      <c r="U101" s="74"/>
      <c r="V101" s="74">
        <v>30</v>
      </c>
      <c r="W101" s="74"/>
      <c r="X101" s="74"/>
      <c r="Y101" s="74"/>
      <c r="Z101" s="74"/>
      <c r="AA101" s="74"/>
      <c r="AB101" s="74">
        <v>2</v>
      </c>
      <c r="AC101" s="74">
        <v>8</v>
      </c>
      <c r="AD101" s="74">
        <v>68</v>
      </c>
      <c r="AE101" s="74"/>
      <c r="AF101" s="74"/>
      <c r="AG101" s="74">
        <v>1</v>
      </c>
      <c r="AH101" s="74"/>
      <c r="AI101" s="74"/>
      <c r="AJ101" s="74"/>
      <c r="AK101" s="74">
        <v>23</v>
      </c>
      <c r="AL101" s="74"/>
      <c r="AM101" s="74"/>
      <c r="AN101" s="74"/>
      <c r="AO101" s="56"/>
    </row>
    <row r="102" spans="2:41" ht="12.75" customHeight="1">
      <c r="B102" s="67" t="s">
        <v>154</v>
      </c>
      <c r="C102" s="68" t="s">
        <v>155</v>
      </c>
      <c r="D102" s="69">
        <f t="shared" si="41"/>
        <v>34</v>
      </c>
      <c r="E102" s="70">
        <f t="shared" si="42"/>
        <v>9</v>
      </c>
      <c r="F102" s="74">
        <v>6</v>
      </c>
      <c r="G102" s="74">
        <v>2</v>
      </c>
      <c r="H102" s="74">
        <v>1</v>
      </c>
      <c r="I102" s="74"/>
      <c r="J102" s="74">
        <v>1</v>
      </c>
      <c r="K102" s="74">
        <v>7</v>
      </c>
      <c r="L102" s="74"/>
      <c r="M102" s="74"/>
      <c r="N102" s="74"/>
      <c r="O102" s="74"/>
      <c r="P102" s="74"/>
      <c r="Q102" s="74">
        <v>2</v>
      </c>
      <c r="R102" s="74"/>
      <c r="S102" s="74"/>
      <c r="T102" s="74"/>
      <c r="U102" s="74"/>
      <c r="V102" s="74">
        <v>5</v>
      </c>
      <c r="W102" s="74"/>
      <c r="X102" s="74"/>
      <c r="Y102" s="74"/>
      <c r="Z102" s="74"/>
      <c r="AA102" s="74">
        <v>1</v>
      </c>
      <c r="AB102" s="74"/>
      <c r="AC102" s="74"/>
      <c r="AD102" s="74">
        <v>9</v>
      </c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56"/>
    </row>
    <row r="103" spans="2:41" ht="12.75" customHeight="1">
      <c r="B103" s="67" t="s">
        <v>156</v>
      </c>
      <c r="C103" s="68" t="s">
        <v>157</v>
      </c>
      <c r="D103" s="69">
        <f t="shared" si="41"/>
        <v>179</v>
      </c>
      <c r="E103" s="70">
        <f t="shared" si="42"/>
        <v>12</v>
      </c>
      <c r="F103" s="74">
        <v>23</v>
      </c>
      <c r="G103" s="74">
        <v>7</v>
      </c>
      <c r="H103" s="74">
        <v>4</v>
      </c>
      <c r="I103" s="74"/>
      <c r="J103" s="74">
        <v>5</v>
      </c>
      <c r="K103" s="74">
        <v>23</v>
      </c>
      <c r="L103" s="74">
        <v>4</v>
      </c>
      <c r="M103" s="74"/>
      <c r="N103" s="74"/>
      <c r="O103" s="74">
        <v>4</v>
      </c>
      <c r="P103" s="74"/>
      <c r="Q103" s="74"/>
      <c r="R103" s="74"/>
      <c r="S103" s="74"/>
      <c r="T103" s="74"/>
      <c r="U103" s="74"/>
      <c r="V103" s="74">
        <v>40</v>
      </c>
      <c r="W103" s="74"/>
      <c r="X103" s="74"/>
      <c r="Y103" s="74"/>
      <c r="Z103" s="74"/>
      <c r="AA103" s="74"/>
      <c r="AB103" s="74">
        <v>2</v>
      </c>
      <c r="AC103" s="74">
        <v>1</v>
      </c>
      <c r="AD103" s="74">
        <v>57</v>
      </c>
      <c r="AE103" s="74"/>
      <c r="AF103" s="74"/>
      <c r="AG103" s="74"/>
      <c r="AH103" s="74"/>
      <c r="AI103" s="74"/>
      <c r="AJ103" s="74"/>
      <c r="AK103" s="74">
        <v>9</v>
      </c>
      <c r="AL103" s="74"/>
      <c r="AM103" s="74"/>
      <c r="AN103" s="74"/>
      <c r="AO103" s="56"/>
    </row>
    <row r="104" spans="2:41" ht="12.75" customHeight="1">
      <c r="B104" s="67" t="s">
        <v>158</v>
      </c>
      <c r="C104" s="68" t="s">
        <v>159</v>
      </c>
      <c r="D104" s="69">
        <f t="shared" si="41"/>
        <v>78</v>
      </c>
      <c r="E104" s="70">
        <f t="shared" si="42"/>
        <v>4</v>
      </c>
      <c r="F104" s="74">
        <v>14</v>
      </c>
      <c r="G104" s="74"/>
      <c r="H104" s="74"/>
      <c r="I104" s="74"/>
      <c r="J104" s="74"/>
      <c r="K104" s="74">
        <v>1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>
        <v>2</v>
      </c>
      <c r="W104" s="74"/>
      <c r="X104" s="74"/>
      <c r="Y104" s="74"/>
      <c r="Z104" s="74"/>
      <c r="AA104" s="74"/>
      <c r="AB104" s="74"/>
      <c r="AC104" s="74"/>
      <c r="AD104" s="74">
        <v>61</v>
      </c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56"/>
    </row>
    <row r="105" spans="2:41" ht="12.75" customHeight="1">
      <c r="B105" s="67" t="s">
        <v>160</v>
      </c>
      <c r="C105" s="68" t="s">
        <v>161</v>
      </c>
      <c r="D105" s="69">
        <f t="shared" si="41"/>
        <v>230</v>
      </c>
      <c r="E105" s="70">
        <f t="shared" si="42"/>
        <v>12</v>
      </c>
      <c r="F105" s="74">
        <v>22</v>
      </c>
      <c r="G105" s="74"/>
      <c r="H105" s="74">
        <v>6</v>
      </c>
      <c r="I105" s="74"/>
      <c r="J105" s="74">
        <v>6</v>
      </c>
      <c r="K105" s="74">
        <v>3</v>
      </c>
      <c r="L105" s="74">
        <v>6</v>
      </c>
      <c r="M105" s="74"/>
      <c r="N105" s="74"/>
      <c r="O105" s="74">
        <v>7</v>
      </c>
      <c r="P105" s="74"/>
      <c r="Q105" s="74">
        <v>21</v>
      </c>
      <c r="R105" s="74"/>
      <c r="S105" s="74"/>
      <c r="T105" s="74"/>
      <c r="U105" s="74"/>
      <c r="V105" s="74">
        <v>48</v>
      </c>
      <c r="W105" s="74"/>
      <c r="X105" s="74"/>
      <c r="Y105" s="74"/>
      <c r="Z105" s="74"/>
      <c r="AA105" s="74"/>
      <c r="AB105" s="74">
        <v>3</v>
      </c>
      <c r="AC105" s="74">
        <v>1</v>
      </c>
      <c r="AD105" s="74">
        <v>106</v>
      </c>
      <c r="AE105" s="74"/>
      <c r="AF105" s="74"/>
      <c r="AG105" s="74"/>
      <c r="AH105" s="74"/>
      <c r="AI105" s="74"/>
      <c r="AJ105" s="74"/>
      <c r="AK105" s="74">
        <v>1</v>
      </c>
      <c r="AL105" s="74"/>
      <c r="AM105" s="74"/>
      <c r="AN105" s="74"/>
      <c r="AO105" s="56"/>
    </row>
    <row r="106" spans="2:41" ht="12.75" customHeight="1">
      <c r="B106" s="67" t="s">
        <v>162</v>
      </c>
      <c r="C106" s="68" t="s">
        <v>163</v>
      </c>
      <c r="D106" s="69">
        <f t="shared" si="41"/>
        <v>93</v>
      </c>
      <c r="E106" s="70">
        <f t="shared" si="42"/>
        <v>8</v>
      </c>
      <c r="F106" s="74">
        <v>17</v>
      </c>
      <c r="G106" s="74">
        <v>6</v>
      </c>
      <c r="H106" s="74"/>
      <c r="I106" s="74"/>
      <c r="J106" s="74"/>
      <c r="K106" s="74">
        <v>8</v>
      </c>
      <c r="L106" s="74"/>
      <c r="M106" s="74"/>
      <c r="N106" s="74"/>
      <c r="O106" s="74"/>
      <c r="P106" s="74"/>
      <c r="Q106" s="74">
        <v>5</v>
      </c>
      <c r="R106" s="74"/>
      <c r="S106" s="74"/>
      <c r="T106" s="74"/>
      <c r="U106" s="74"/>
      <c r="V106" s="74">
        <v>17</v>
      </c>
      <c r="W106" s="74"/>
      <c r="X106" s="74"/>
      <c r="Y106" s="74"/>
      <c r="Z106" s="74"/>
      <c r="AA106" s="74"/>
      <c r="AB106" s="74"/>
      <c r="AC106" s="74"/>
      <c r="AD106" s="74">
        <v>37</v>
      </c>
      <c r="AE106" s="74"/>
      <c r="AF106" s="74"/>
      <c r="AG106" s="74"/>
      <c r="AH106" s="74"/>
      <c r="AI106" s="74"/>
      <c r="AJ106" s="74"/>
      <c r="AK106" s="74">
        <v>2</v>
      </c>
      <c r="AL106" s="74"/>
      <c r="AM106" s="74"/>
      <c r="AN106" s="74">
        <v>1</v>
      </c>
      <c r="AO106" s="56"/>
    </row>
    <row r="107" spans="2:41" ht="12.75" customHeight="1">
      <c r="B107" s="67" t="s">
        <v>164</v>
      </c>
      <c r="C107" s="68" t="s">
        <v>165</v>
      </c>
      <c r="D107" s="69">
        <f t="shared" si="41"/>
        <v>157</v>
      </c>
      <c r="E107" s="70">
        <f t="shared" si="42"/>
        <v>13</v>
      </c>
      <c r="F107" s="74">
        <v>14</v>
      </c>
      <c r="G107" s="74">
        <v>15</v>
      </c>
      <c r="H107" s="74">
        <v>1</v>
      </c>
      <c r="I107" s="74"/>
      <c r="J107" s="74">
        <v>1</v>
      </c>
      <c r="K107" s="74">
        <v>13</v>
      </c>
      <c r="L107" s="74">
        <v>1</v>
      </c>
      <c r="M107" s="74"/>
      <c r="N107" s="74"/>
      <c r="O107" s="74">
        <v>1</v>
      </c>
      <c r="P107" s="74"/>
      <c r="Q107" s="74">
        <v>9</v>
      </c>
      <c r="R107" s="74"/>
      <c r="S107" s="74"/>
      <c r="T107" s="74"/>
      <c r="U107" s="74"/>
      <c r="V107" s="74">
        <v>34</v>
      </c>
      <c r="W107" s="74"/>
      <c r="X107" s="74"/>
      <c r="Y107" s="74"/>
      <c r="Z107" s="74"/>
      <c r="AA107" s="74"/>
      <c r="AB107" s="74"/>
      <c r="AC107" s="74"/>
      <c r="AD107" s="74">
        <v>40</v>
      </c>
      <c r="AE107" s="74">
        <v>1</v>
      </c>
      <c r="AF107" s="74">
        <v>2</v>
      </c>
      <c r="AG107" s="74"/>
      <c r="AH107" s="74"/>
      <c r="AI107" s="74"/>
      <c r="AJ107" s="74"/>
      <c r="AK107" s="74">
        <v>25</v>
      </c>
      <c r="AL107" s="74"/>
      <c r="AM107" s="74"/>
      <c r="AN107" s="74"/>
      <c r="AO107" s="56"/>
    </row>
    <row r="108" spans="2:41" ht="12.75" customHeight="1">
      <c r="B108" s="67" t="s">
        <v>166</v>
      </c>
      <c r="C108" s="68" t="s">
        <v>167</v>
      </c>
      <c r="D108" s="69">
        <f t="shared" si="41"/>
        <v>73</v>
      </c>
      <c r="E108" s="70">
        <f t="shared" si="42"/>
        <v>11</v>
      </c>
      <c r="F108" s="74">
        <v>3</v>
      </c>
      <c r="G108" s="74"/>
      <c r="H108" s="74">
        <v>5</v>
      </c>
      <c r="I108" s="74"/>
      <c r="J108" s="74">
        <v>4</v>
      </c>
      <c r="K108" s="74">
        <v>4</v>
      </c>
      <c r="L108" s="74">
        <v>5</v>
      </c>
      <c r="M108" s="74"/>
      <c r="N108" s="74"/>
      <c r="O108" s="74">
        <v>7</v>
      </c>
      <c r="P108" s="74"/>
      <c r="Q108" s="74">
        <v>1</v>
      </c>
      <c r="R108" s="74"/>
      <c r="S108" s="74"/>
      <c r="T108" s="74"/>
      <c r="U108" s="74"/>
      <c r="V108" s="74">
        <v>6</v>
      </c>
      <c r="W108" s="74"/>
      <c r="X108" s="74"/>
      <c r="Y108" s="74"/>
      <c r="Z108" s="74"/>
      <c r="AA108" s="74"/>
      <c r="AB108" s="74">
        <v>2</v>
      </c>
      <c r="AC108" s="74"/>
      <c r="AD108" s="74">
        <v>35</v>
      </c>
      <c r="AE108" s="74"/>
      <c r="AF108" s="74"/>
      <c r="AG108" s="74"/>
      <c r="AH108" s="74"/>
      <c r="AI108" s="74"/>
      <c r="AJ108" s="74"/>
      <c r="AK108" s="74">
        <v>1</v>
      </c>
      <c r="AL108" s="74"/>
      <c r="AM108" s="74"/>
      <c r="AN108" s="74"/>
      <c r="AO108" s="56"/>
    </row>
    <row r="109" spans="2:41" ht="12.75" customHeight="1">
      <c r="B109" s="67" t="s">
        <v>168</v>
      </c>
      <c r="C109" s="68" t="s">
        <v>169</v>
      </c>
      <c r="D109" s="69">
        <f t="shared" si="41"/>
        <v>28</v>
      </c>
      <c r="E109" s="70">
        <f t="shared" si="42"/>
        <v>9</v>
      </c>
      <c r="F109" s="74">
        <v>2</v>
      </c>
      <c r="G109" s="74"/>
      <c r="H109" s="74">
        <v>1</v>
      </c>
      <c r="I109" s="74"/>
      <c r="J109" s="74">
        <v>1</v>
      </c>
      <c r="K109" s="74">
        <v>3</v>
      </c>
      <c r="L109" s="74">
        <v>1</v>
      </c>
      <c r="M109" s="74"/>
      <c r="N109" s="74"/>
      <c r="O109" s="74">
        <v>1</v>
      </c>
      <c r="P109" s="74"/>
      <c r="Q109" s="74">
        <v>2</v>
      </c>
      <c r="R109" s="74"/>
      <c r="S109" s="74"/>
      <c r="T109" s="74"/>
      <c r="U109" s="74"/>
      <c r="V109" s="74">
        <v>3</v>
      </c>
      <c r="W109" s="74"/>
      <c r="X109" s="74"/>
      <c r="Y109" s="74"/>
      <c r="Z109" s="74"/>
      <c r="AA109" s="74"/>
      <c r="AB109" s="74"/>
      <c r="AC109" s="74"/>
      <c r="AD109" s="74">
        <v>14</v>
      </c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56"/>
    </row>
    <row r="110" spans="2:41" ht="12.75" customHeight="1">
      <c r="B110" s="67" t="s">
        <v>170</v>
      </c>
      <c r="C110" s="68" t="s">
        <v>171</v>
      </c>
      <c r="D110" s="69">
        <f t="shared" si="41"/>
        <v>93</v>
      </c>
      <c r="E110" s="70">
        <f t="shared" si="42"/>
        <v>12</v>
      </c>
      <c r="F110" s="74">
        <v>5</v>
      </c>
      <c r="G110" s="74">
        <v>6</v>
      </c>
      <c r="H110" s="74">
        <v>7</v>
      </c>
      <c r="I110" s="74"/>
      <c r="J110" s="74">
        <v>19</v>
      </c>
      <c r="K110" s="74">
        <v>8</v>
      </c>
      <c r="L110" s="74">
        <v>9</v>
      </c>
      <c r="M110" s="74"/>
      <c r="N110" s="74"/>
      <c r="O110" s="74">
        <v>7</v>
      </c>
      <c r="P110" s="74"/>
      <c r="Q110" s="74">
        <v>2</v>
      </c>
      <c r="R110" s="74"/>
      <c r="S110" s="74"/>
      <c r="T110" s="74"/>
      <c r="U110" s="74"/>
      <c r="V110" s="74">
        <v>9</v>
      </c>
      <c r="W110" s="74"/>
      <c r="X110" s="74"/>
      <c r="Y110" s="74"/>
      <c r="Z110" s="74"/>
      <c r="AA110" s="74"/>
      <c r="AB110" s="74"/>
      <c r="AC110" s="74">
        <v>1</v>
      </c>
      <c r="AD110" s="74">
        <v>8</v>
      </c>
      <c r="AE110" s="74"/>
      <c r="AF110" s="74"/>
      <c r="AG110" s="74"/>
      <c r="AH110" s="74"/>
      <c r="AI110" s="74"/>
      <c r="AJ110" s="74"/>
      <c r="AK110" s="74">
        <v>12</v>
      </c>
      <c r="AL110" s="74"/>
      <c r="AM110" s="74"/>
      <c r="AN110" s="74"/>
      <c r="AO110" s="56"/>
    </row>
    <row r="111" spans="2:41" ht="12.75" customHeight="1">
      <c r="B111" s="67" t="s">
        <v>172</v>
      </c>
      <c r="C111" s="68" t="s">
        <v>173</v>
      </c>
      <c r="D111" s="69">
        <f t="shared" si="41"/>
        <v>66</v>
      </c>
      <c r="E111" s="70">
        <f t="shared" si="42"/>
        <v>8</v>
      </c>
      <c r="F111" s="74">
        <v>7</v>
      </c>
      <c r="G111" s="74">
        <v>1</v>
      </c>
      <c r="H111" s="74"/>
      <c r="I111" s="74"/>
      <c r="J111" s="74"/>
      <c r="K111" s="74">
        <v>9</v>
      </c>
      <c r="L111" s="74">
        <v>2</v>
      </c>
      <c r="M111" s="74"/>
      <c r="N111" s="74"/>
      <c r="O111" s="74">
        <v>2</v>
      </c>
      <c r="P111" s="74"/>
      <c r="Q111" s="74">
        <v>2</v>
      </c>
      <c r="R111" s="74"/>
      <c r="S111" s="74"/>
      <c r="T111" s="74"/>
      <c r="U111" s="74"/>
      <c r="V111" s="74">
        <v>11</v>
      </c>
      <c r="W111" s="74"/>
      <c r="X111" s="74"/>
      <c r="Y111" s="74"/>
      <c r="Z111" s="74"/>
      <c r="AA111" s="74"/>
      <c r="AB111" s="74"/>
      <c r="AC111" s="74"/>
      <c r="AD111" s="74">
        <v>32</v>
      </c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56"/>
    </row>
    <row r="112" spans="2:41" ht="12.75" customHeight="1">
      <c r="B112" s="75" t="s">
        <v>174</v>
      </c>
      <c r="C112" s="68" t="s">
        <v>175</v>
      </c>
      <c r="D112" s="69">
        <f t="shared" si="41"/>
        <v>36</v>
      </c>
      <c r="E112" s="70">
        <f t="shared" si="42"/>
        <v>9</v>
      </c>
      <c r="F112" s="74">
        <v>7</v>
      </c>
      <c r="G112" s="74"/>
      <c r="H112" s="74">
        <v>1</v>
      </c>
      <c r="I112" s="74"/>
      <c r="J112" s="74">
        <v>1</v>
      </c>
      <c r="K112" s="74"/>
      <c r="L112" s="74">
        <v>1</v>
      </c>
      <c r="M112" s="74"/>
      <c r="N112" s="74"/>
      <c r="O112" s="74">
        <v>1</v>
      </c>
      <c r="P112" s="74"/>
      <c r="Q112" s="74">
        <v>5</v>
      </c>
      <c r="R112" s="74"/>
      <c r="S112" s="74"/>
      <c r="T112" s="74"/>
      <c r="U112" s="74"/>
      <c r="V112" s="74">
        <v>3</v>
      </c>
      <c r="W112" s="74"/>
      <c r="X112" s="74"/>
      <c r="Y112" s="74"/>
      <c r="Z112" s="74"/>
      <c r="AA112" s="74"/>
      <c r="AB112" s="74">
        <v>8</v>
      </c>
      <c r="AC112" s="74"/>
      <c r="AD112" s="74">
        <v>9</v>
      </c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56"/>
    </row>
    <row r="113" spans="2:41" ht="12.75" customHeight="1">
      <c r="B113" s="75" t="s">
        <v>176</v>
      </c>
      <c r="C113" s="175" t="s">
        <v>1140</v>
      </c>
      <c r="D113" s="69">
        <f t="shared" si="41"/>
        <v>4</v>
      </c>
      <c r="E113" s="70">
        <f t="shared" si="42"/>
        <v>4</v>
      </c>
      <c r="F113" s="74"/>
      <c r="G113" s="74"/>
      <c r="H113" s="74">
        <v>1</v>
      </c>
      <c r="I113" s="74"/>
      <c r="J113" s="74">
        <v>1</v>
      </c>
      <c r="K113" s="74"/>
      <c r="L113" s="74">
        <v>1</v>
      </c>
      <c r="M113" s="74"/>
      <c r="N113" s="74"/>
      <c r="O113" s="74">
        <v>1</v>
      </c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56"/>
    </row>
    <row r="114" spans="2:41" ht="12.75" customHeight="1">
      <c r="B114" s="75" t="s">
        <v>177</v>
      </c>
      <c r="C114" s="175" t="s">
        <v>1173</v>
      </c>
      <c r="D114" s="69">
        <f t="shared" si="41"/>
        <v>15</v>
      </c>
      <c r="E114" s="70">
        <f t="shared" si="42"/>
        <v>8</v>
      </c>
      <c r="F114" s="74"/>
      <c r="G114" s="74">
        <v>3</v>
      </c>
      <c r="H114" s="74">
        <v>1</v>
      </c>
      <c r="I114" s="74"/>
      <c r="J114" s="74">
        <v>1</v>
      </c>
      <c r="K114" s="74">
        <v>3</v>
      </c>
      <c r="L114" s="74">
        <v>1</v>
      </c>
      <c r="M114" s="74"/>
      <c r="N114" s="74"/>
      <c r="O114" s="74">
        <v>1</v>
      </c>
      <c r="P114" s="74"/>
      <c r="Q114" s="74"/>
      <c r="R114" s="74"/>
      <c r="S114" s="74"/>
      <c r="T114" s="74"/>
      <c r="U114" s="74"/>
      <c r="V114" s="74">
        <v>3</v>
      </c>
      <c r="W114" s="74"/>
      <c r="X114" s="74"/>
      <c r="Y114" s="74"/>
      <c r="Z114" s="74"/>
      <c r="AA114" s="74"/>
      <c r="AB114" s="74"/>
      <c r="AC114" s="74"/>
      <c r="AD114" s="74">
        <v>2</v>
      </c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56"/>
    </row>
    <row r="115" spans="2:41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56"/>
    </row>
    <row r="116" spans="2:41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56"/>
    </row>
    <row r="117" spans="2:41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56"/>
    </row>
    <row r="118" spans="2:41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56"/>
    </row>
    <row r="119" spans="2:41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56"/>
    </row>
    <row r="120" spans="2:41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56"/>
    </row>
    <row r="121" spans="2:41" ht="12.75" customHeight="1" thickBot="1">
      <c r="B121" s="84"/>
      <c r="C121" s="176" t="s">
        <v>181</v>
      </c>
      <c r="D121" s="85">
        <f t="shared" si="41"/>
        <v>1530</v>
      </c>
      <c r="E121" s="86"/>
      <c r="F121" s="87">
        <f aca="true" t="shared" si="43" ref="F121:S121">SUM(F99:F120)</f>
        <v>204</v>
      </c>
      <c r="G121" s="87">
        <f t="shared" si="43"/>
        <v>45</v>
      </c>
      <c r="H121" s="87">
        <f t="shared" si="43"/>
        <v>49</v>
      </c>
      <c r="I121" s="87">
        <f t="shared" si="43"/>
        <v>0</v>
      </c>
      <c r="J121" s="87">
        <f t="shared" si="43"/>
        <v>61</v>
      </c>
      <c r="K121" s="87">
        <f t="shared" si="43"/>
        <v>116</v>
      </c>
      <c r="L121" s="87">
        <f t="shared" si="43"/>
        <v>52</v>
      </c>
      <c r="M121" s="87">
        <f t="shared" si="43"/>
        <v>0</v>
      </c>
      <c r="N121" s="87">
        <f t="shared" si="43"/>
        <v>2</v>
      </c>
      <c r="O121" s="87">
        <f t="shared" si="43"/>
        <v>54</v>
      </c>
      <c r="P121" s="87">
        <f t="shared" si="43"/>
        <v>0</v>
      </c>
      <c r="Q121" s="87">
        <f t="shared" si="43"/>
        <v>72</v>
      </c>
      <c r="R121" s="87">
        <f t="shared" si="43"/>
        <v>0</v>
      </c>
      <c r="S121" s="87">
        <f t="shared" si="43"/>
        <v>2</v>
      </c>
      <c r="T121" s="87">
        <f aca="true" t="shared" si="44" ref="T121:AN121">SUM(T99:T120)</f>
        <v>0</v>
      </c>
      <c r="U121" s="87">
        <f t="shared" si="44"/>
        <v>0</v>
      </c>
      <c r="V121" s="87">
        <f t="shared" si="44"/>
        <v>238</v>
      </c>
      <c r="W121" s="87">
        <f t="shared" si="44"/>
        <v>0</v>
      </c>
      <c r="X121" s="87">
        <f t="shared" si="44"/>
        <v>0</v>
      </c>
      <c r="Y121" s="87">
        <f t="shared" si="44"/>
        <v>0</v>
      </c>
      <c r="Z121" s="87">
        <f t="shared" si="44"/>
        <v>0</v>
      </c>
      <c r="AA121" s="87">
        <f t="shared" si="44"/>
        <v>1</v>
      </c>
      <c r="AB121" s="87">
        <f t="shared" si="44"/>
        <v>20</v>
      </c>
      <c r="AC121" s="87">
        <f t="shared" si="44"/>
        <v>11</v>
      </c>
      <c r="AD121" s="87">
        <f t="shared" si="44"/>
        <v>506</v>
      </c>
      <c r="AE121" s="87">
        <f t="shared" si="44"/>
        <v>1</v>
      </c>
      <c r="AF121" s="87">
        <f t="shared" si="44"/>
        <v>2</v>
      </c>
      <c r="AG121" s="87">
        <f t="shared" si="44"/>
        <v>1</v>
      </c>
      <c r="AH121" s="87">
        <f t="shared" si="44"/>
        <v>2</v>
      </c>
      <c r="AI121" s="87">
        <f t="shared" si="44"/>
        <v>0</v>
      </c>
      <c r="AJ121" s="87">
        <f t="shared" si="44"/>
        <v>0</v>
      </c>
      <c r="AK121" s="87">
        <f t="shared" si="44"/>
        <v>90</v>
      </c>
      <c r="AL121" s="87">
        <f t="shared" si="44"/>
        <v>0</v>
      </c>
      <c r="AM121" s="87">
        <f t="shared" si="44"/>
        <v>0</v>
      </c>
      <c r="AN121" s="87">
        <f t="shared" si="44"/>
        <v>1</v>
      </c>
      <c r="AO121" s="56"/>
    </row>
    <row r="122" spans="2:41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56"/>
    </row>
    <row r="123" spans="2:41" ht="12.75" customHeight="1">
      <c r="B123" s="201" t="s">
        <v>183</v>
      </c>
      <c r="C123" s="178" t="s">
        <v>184</v>
      </c>
      <c r="D123" s="186">
        <f aca="true" t="shared" si="45" ref="D123:D129">SUM(F123:AN123)</f>
        <v>25</v>
      </c>
      <c r="E123" s="184">
        <f aca="true" t="shared" si="46" ref="E123:E129">COUNT(F123:AN123)</f>
        <v>6</v>
      </c>
      <c r="F123" s="74"/>
      <c r="G123" s="74"/>
      <c r="H123" s="74">
        <v>4</v>
      </c>
      <c r="I123" s="74"/>
      <c r="J123" s="74">
        <v>3</v>
      </c>
      <c r="K123" s="74"/>
      <c r="L123" s="74">
        <v>3</v>
      </c>
      <c r="M123" s="74"/>
      <c r="N123" s="74"/>
      <c r="O123" s="74">
        <v>3</v>
      </c>
      <c r="P123" s="74"/>
      <c r="Q123" s="74"/>
      <c r="R123" s="74"/>
      <c r="S123" s="74"/>
      <c r="T123" s="74">
        <v>5</v>
      </c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>
        <v>7</v>
      </c>
      <c r="AH123" s="74"/>
      <c r="AI123" s="74"/>
      <c r="AJ123" s="74"/>
      <c r="AK123" s="74"/>
      <c r="AL123" s="74"/>
      <c r="AM123" s="74"/>
      <c r="AN123" s="74"/>
      <c r="AO123" s="56"/>
    </row>
    <row r="124" spans="2:41" ht="12.75" customHeight="1" thickBot="1">
      <c r="B124" s="75" t="s">
        <v>185</v>
      </c>
      <c r="C124" s="118" t="s">
        <v>581</v>
      </c>
      <c r="D124" s="69">
        <f t="shared" si="45"/>
        <v>71</v>
      </c>
      <c r="E124" s="70">
        <f t="shared" si="46"/>
        <v>11</v>
      </c>
      <c r="F124" s="74"/>
      <c r="G124" s="74"/>
      <c r="H124" s="74">
        <v>9</v>
      </c>
      <c r="I124" s="74">
        <v>17</v>
      </c>
      <c r="J124" s="74">
        <v>7</v>
      </c>
      <c r="K124" s="74"/>
      <c r="L124" s="74">
        <v>9</v>
      </c>
      <c r="M124" s="74"/>
      <c r="N124" s="74"/>
      <c r="O124" s="74">
        <v>7</v>
      </c>
      <c r="P124" s="74">
        <v>4</v>
      </c>
      <c r="Q124" s="74"/>
      <c r="R124" s="74">
        <v>2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>
        <v>3</v>
      </c>
      <c r="AG124" s="74">
        <v>2</v>
      </c>
      <c r="AH124" s="74">
        <v>7</v>
      </c>
      <c r="AI124" s="74"/>
      <c r="AJ124" s="74">
        <v>4</v>
      </c>
      <c r="AK124" s="74"/>
      <c r="AL124" s="74"/>
      <c r="AM124" s="74"/>
      <c r="AN124" s="74"/>
      <c r="AO124" s="56"/>
    </row>
    <row r="125" spans="2:41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56"/>
    </row>
    <row r="126" spans="2:41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56"/>
    </row>
    <row r="127" spans="2:41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56"/>
    </row>
    <row r="128" spans="2:41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56"/>
    </row>
    <row r="129" spans="2:41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56"/>
    </row>
    <row r="130" spans="2:41" ht="12.75" customHeight="1" thickBot="1">
      <c r="B130" s="100"/>
      <c r="C130" s="177" t="s">
        <v>187</v>
      </c>
      <c r="D130" s="85">
        <f>SUM(D123:D129)</f>
        <v>96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13</v>
      </c>
      <c r="I130" s="87">
        <f t="shared" si="47"/>
        <v>17</v>
      </c>
      <c r="J130" s="87">
        <f t="shared" si="47"/>
        <v>10</v>
      </c>
      <c r="K130" s="87">
        <f t="shared" si="47"/>
        <v>0</v>
      </c>
      <c r="L130" s="87">
        <f t="shared" si="47"/>
        <v>12</v>
      </c>
      <c r="M130" s="87">
        <f t="shared" si="47"/>
        <v>0</v>
      </c>
      <c r="N130" s="87">
        <f t="shared" si="47"/>
        <v>0</v>
      </c>
      <c r="O130" s="87">
        <f t="shared" si="47"/>
        <v>10</v>
      </c>
      <c r="P130" s="87">
        <f t="shared" si="47"/>
        <v>4</v>
      </c>
      <c r="Q130" s="87">
        <f t="shared" si="47"/>
        <v>0</v>
      </c>
      <c r="R130" s="87">
        <f t="shared" si="47"/>
        <v>2</v>
      </c>
      <c r="S130" s="87">
        <f t="shared" si="47"/>
        <v>0</v>
      </c>
      <c r="T130" s="87">
        <f aca="true" t="shared" si="48" ref="T130:AN130">SUM(T123:T129)</f>
        <v>5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3</v>
      </c>
      <c r="AG130" s="87">
        <f t="shared" si="48"/>
        <v>9</v>
      </c>
      <c r="AH130" s="87">
        <f t="shared" si="48"/>
        <v>7</v>
      </c>
      <c r="AI130" s="87">
        <f t="shared" si="48"/>
        <v>0</v>
      </c>
      <c r="AJ130" s="87">
        <f t="shared" si="48"/>
        <v>4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87">
        <f t="shared" si="48"/>
        <v>0</v>
      </c>
      <c r="AO130" s="56"/>
    </row>
    <row r="131" spans="2:41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56"/>
    </row>
    <row r="132" spans="2:41" ht="12.75" customHeight="1" hidden="1">
      <c r="B132" s="62" t="s">
        <v>1104</v>
      </c>
      <c r="C132" s="178"/>
      <c r="D132" s="69">
        <f aca="true" t="shared" si="49" ref="D132:D138">SUM(F132:AN132)</f>
        <v>0</v>
      </c>
      <c r="E132" s="70">
        <f aca="true" t="shared" si="50" ref="E132:E138">COUNT(F132:AN132)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56"/>
    </row>
    <row r="133" spans="2:41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56"/>
    </row>
    <row r="134" spans="2:41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56"/>
    </row>
    <row r="135" spans="2:41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56"/>
    </row>
    <row r="136" spans="2:41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56"/>
    </row>
    <row r="137" spans="2:41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56"/>
    </row>
    <row r="138" spans="2:41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56"/>
    </row>
    <row r="139" spans="2:41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N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56"/>
    </row>
    <row r="140" spans="2:41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56"/>
    </row>
    <row r="141" spans="2:41" ht="18" customHeight="1" thickBot="1">
      <c r="B141" s="104"/>
      <c r="C141" s="105" t="s">
        <v>188</v>
      </c>
      <c r="D141" s="106">
        <f>SUM(F141:AN141)</f>
        <v>5659</v>
      </c>
      <c r="E141" s="10"/>
      <c r="F141" s="106">
        <f aca="true" t="shared" si="53" ref="F141:S141">F130+F121+F97+F64+F139</f>
        <v>270</v>
      </c>
      <c r="G141" s="106">
        <f t="shared" si="53"/>
        <v>272</v>
      </c>
      <c r="H141" s="106">
        <f t="shared" si="53"/>
        <v>330</v>
      </c>
      <c r="I141" s="106">
        <f t="shared" si="53"/>
        <v>30</v>
      </c>
      <c r="J141" s="106">
        <f t="shared" si="53"/>
        <v>332</v>
      </c>
      <c r="K141" s="106">
        <f t="shared" si="53"/>
        <v>185</v>
      </c>
      <c r="L141" s="106">
        <f t="shared" si="53"/>
        <v>332</v>
      </c>
      <c r="M141" s="106">
        <f t="shared" si="53"/>
        <v>0</v>
      </c>
      <c r="N141" s="106">
        <f t="shared" si="53"/>
        <v>63</v>
      </c>
      <c r="O141" s="106">
        <f t="shared" si="53"/>
        <v>340</v>
      </c>
      <c r="P141" s="106">
        <f t="shared" si="53"/>
        <v>133</v>
      </c>
      <c r="Q141" s="106">
        <f t="shared" si="53"/>
        <v>463</v>
      </c>
      <c r="R141" s="106">
        <f t="shared" si="53"/>
        <v>39</v>
      </c>
      <c r="S141" s="106">
        <f t="shared" si="53"/>
        <v>11</v>
      </c>
      <c r="T141" s="106">
        <f aca="true" t="shared" si="54" ref="T141:AN141">T130+T121+T97+T64+T139</f>
        <v>33</v>
      </c>
      <c r="U141" s="106">
        <f t="shared" si="54"/>
        <v>0</v>
      </c>
      <c r="V141" s="106">
        <f t="shared" si="54"/>
        <v>308</v>
      </c>
      <c r="W141" s="106">
        <f t="shared" si="54"/>
        <v>0</v>
      </c>
      <c r="X141" s="106">
        <f t="shared" si="54"/>
        <v>0</v>
      </c>
      <c r="Y141" s="106">
        <f t="shared" si="54"/>
        <v>0</v>
      </c>
      <c r="Z141" s="106">
        <f t="shared" si="54"/>
        <v>0</v>
      </c>
      <c r="AA141" s="106">
        <f t="shared" si="54"/>
        <v>19</v>
      </c>
      <c r="AB141" s="106">
        <f t="shared" si="54"/>
        <v>618</v>
      </c>
      <c r="AC141" s="106">
        <f t="shared" si="54"/>
        <v>560</v>
      </c>
      <c r="AD141" s="106">
        <f t="shared" si="54"/>
        <v>799</v>
      </c>
      <c r="AE141" s="106">
        <f t="shared" si="54"/>
        <v>138</v>
      </c>
      <c r="AF141" s="106">
        <f t="shared" si="54"/>
        <v>139</v>
      </c>
      <c r="AG141" s="106">
        <f t="shared" si="54"/>
        <v>12</v>
      </c>
      <c r="AH141" s="106">
        <f t="shared" si="54"/>
        <v>15</v>
      </c>
      <c r="AI141" s="106">
        <f t="shared" si="54"/>
        <v>19</v>
      </c>
      <c r="AJ141" s="106">
        <f t="shared" si="54"/>
        <v>5</v>
      </c>
      <c r="AK141" s="106">
        <f t="shared" si="54"/>
        <v>170</v>
      </c>
      <c r="AL141" s="106">
        <f t="shared" si="54"/>
        <v>0</v>
      </c>
      <c r="AM141" s="106">
        <f t="shared" si="54"/>
        <v>11</v>
      </c>
      <c r="AN141" s="106">
        <f t="shared" si="54"/>
        <v>13</v>
      </c>
      <c r="AO141" s="56"/>
    </row>
    <row r="142" spans="2:41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6"/>
    </row>
    <row r="143" spans="2:41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56"/>
    </row>
    <row r="144" spans="2:41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56"/>
    </row>
    <row r="145" spans="2:41" ht="12.75" customHeight="1">
      <c r="B145" s="110" t="s">
        <v>189</v>
      </c>
      <c r="C145" s="111" t="s">
        <v>190</v>
      </c>
      <c r="D145" s="64">
        <f aca="true" t="shared" si="55" ref="D145:D153">SUM(F145:AN145)</f>
        <v>4</v>
      </c>
      <c r="E145" s="65">
        <f aca="true" t="shared" si="56" ref="E145:E152">COUNT(F145:AN145)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>
        <v>4</v>
      </c>
      <c r="AL145" s="91"/>
      <c r="AM145" s="91"/>
      <c r="AN145" s="91"/>
      <c r="AO145" s="56"/>
    </row>
    <row r="146" spans="2:41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56"/>
    </row>
    <row r="147" spans="2:41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56"/>
    </row>
    <row r="148" spans="2:41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56"/>
    </row>
    <row r="149" spans="2:41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56"/>
    </row>
    <row r="150" spans="2:41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56"/>
    </row>
    <row r="151" spans="2:41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56"/>
    </row>
    <row r="152" spans="2:41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56"/>
    </row>
    <row r="153" spans="2:41" ht="12.75" customHeight="1" thickBot="1">
      <c r="B153" s="115"/>
      <c r="C153" s="188" t="s">
        <v>90</v>
      </c>
      <c r="D153" s="85">
        <f t="shared" si="55"/>
        <v>4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N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4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56"/>
    </row>
    <row r="154" spans="2:41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56"/>
    </row>
    <row r="155" spans="2:41" ht="12.75" customHeight="1">
      <c r="B155" s="62" t="s">
        <v>196</v>
      </c>
      <c r="C155" s="97" t="s">
        <v>197</v>
      </c>
      <c r="D155" s="64">
        <f aca="true" t="shared" si="59" ref="D155:D170">SUM(F155:AN155)</f>
        <v>10</v>
      </c>
      <c r="E155" s="65">
        <f aca="true" t="shared" si="60" ref="E155:E169">COUNT(F155:AN155)</f>
        <v>4</v>
      </c>
      <c r="F155" s="91"/>
      <c r="G155" s="91"/>
      <c r="H155" s="91">
        <v>1</v>
      </c>
      <c r="I155" s="91"/>
      <c r="J155" s="91"/>
      <c r="K155" s="91"/>
      <c r="L155" s="91"/>
      <c r="M155" s="91"/>
      <c r="N155" s="91"/>
      <c r="O155" s="91"/>
      <c r="P155" s="91">
        <v>2</v>
      </c>
      <c r="Q155" s="91"/>
      <c r="R155" s="91">
        <v>2</v>
      </c>
      <c r="S155" s="91"/>
      <c r="T155" s="91"/>
      <c r="U155" s="91"/>
      <c r="V155" s="91"/>
      <c r="W155" s="91"/>
      <c r="X155" s="91"/>
      <c r="Y155" s="91"/>
      <c r="Z155" s="91"/>
      <c r="AA155" s="91"/>
      <c r="AB155" s="91">
        <v>5</v>
      </c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56"/>
    </row>
    <row r="156" spans="2:41" ht="12.75" customHeight="1">
      <c r="B156" s="67" t="s">
        <v>198</v>
      </c>
      <c r="C156" s="116" t="s">
        <v>199</v>
      </c>
      <c r="D156" s="69">
        <f t="shared" si="59"/>
        <v>33</v>
      </c>
      <c r="E156" s="70">
        <f t="shared" si="60"/>
        <v>10</v>
      </c>
      <c r="F156" s="74">
        <v>1</v>
      </c>
      <c r="G156" s="74">
        <v>2</v>
      </c>
      <c r="H156" s="74"/>
      <c r="I156" s="74"/>
      <c r="J156" s="74"/>
      <c r="K156" s="74">
        <v>2</v>
      </c>
      <c r="L156" s="74"/>
      <c r="M156" s="74"/>
      <c r="N156" s="74"/>
      <c r="O156" s="74"/>
      <c r="P156" s="74">
        <v>3</v>
      </c>
      <c r="Q156" s="74">
        <v>3</v>
      </c>
      <c r="R156" s="74"/>
      <c r="S156" s="74"/>
      <c r="T156" s="74"/>
      <c r="U156" s="74"/>
      <c r="V156" s="74"/>
      <c r="W156" s="74"/>
      <c r="X156" s="74"/>
      <c r="Y156" s="74"/>
      <c r="Z156" s="74"/>
      <c r="AA156" s="74">
        <v>2</v>
      </c>
      <c r="AB156" s="74"/>
      <c r="AC156" s="74">
        <v>14</v>
      </c>
      <c r="AD156" s="74">
        <v>2</v>
      </c>
      <c r="AE156" s="74"/>
      <c r="AF156" s="74"/>
      <c r="AG156" s="74"/>
      <c r="AH156" s="74"/>
      <c r="AI156" s="74"/>
      <c r="AJ156" s="74"/>
      <c r="AK156" s="74">
        <v>2</v>
      </c>
      <c r="AL156" s="74"/>
      <c r="AM156" s="74"/>
      <c r="AN156" s="74">
        <v>2</v>
      </c>
      <c r="AO156" s="56"/>
    </row>
    <row r="157" spans="2:41" ht="12.75" customHeight="1">
      <c r="B157" s="67" t="s">
        <v>200</v>
      </c>
      <c r="C157" s="116" t="s">
        <v>201</v>
      </c>
      <c r="D157" s="69">
        <f t="shared" si="59"/>
        <v>67</v>
      </c>
      <c r="E157" s="70">
        <f t="shared" si="60"/>
        <v>13</v>
      </c>
      <c r="F157" s="74">
        <v>1</v>
      </c>
      <c r="G157" s="74">
        <v>1</v>
      </c>
      <c r="H157" s="74">
        <v>1</v>
      </c>
      <c r="I157" s="74"/>
      <c r="J157" s="74">
        <v>1</v>
      </c>
      <c r="K157" s="74">
        <v>6</v>
      </c>
      <c r="L157" s="74">
        <v>1</v>
      </c>
      <c r="M157" s="74"/>
      <c r="N157" s="74">
        <v>3</v>
      </c>
      <c r="O157" s="74">
        <v>1</v>
      </c>
      <c r="P157" s="74"/>
      <c r="Q157" s="74">
        <v>11</v>
      </c>
      <c r="R157" s="74">
        <v>2</v>
      </c>
      <c r="S157" s="74"/>
      <c r="T157" s="74"/>
      <c r="U157" s="74"/>
      <c r="V157" s="74"/>
      <c r="W157" s="74"/>
      <c r="X157" s="74"/>
      <c r="Y157" s="74"/>
      <c r="Z157" s="74"/>
      <c r="AA157" s="74"/>
      <c r="AB157" s="74">
        <v>6</v>
      </c>
      <c r="AC157" s="74">
        <v>29</v>
      </c>
      <c r="AD157" s="74">
        <v>4</v>
      </c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56"/>
    </row>
    <row r="158" spans="2:41" ht="12.75" customHeight="1">
      <c r="B158" s="67" t="s">
        <v>202</v>
      </c>
      <c r="C158" s="116" t="s">
        <v>203</v>
      </c>
      <c r="D158" s="69">
        <f t="shared" si="59"/>
        <v>87</v>
      </c>
      <c r="E158" s="70">
        <f t="shared" si="60"/>
        <v>17</v>
      </c>
      <c r="F158" s="74"/>
      <c r="G158" s="74">
        <v>3</v>
      </c>
      <c r="H158" s="74">
        <v>4</v>
      </c>
      <c r="I158" s="74"/>
      <c r="J158" s="74">
        <v>4</v>
      </c>
      <c r="K158" s="74">
        <v>3</v>
      </c>
      <c r="L158" s="74">
        <v>4</v>
      </c>
      <c r="M158" s="74"/>
      <c r="N158" s="74"/>
      <c r="O158" s="74">
        <v>4</v>
      </c>
      <c r="P158" s="74">
        <v>3</v>
      </c>
      <c r="Q158" s="74">
        <v>3</v>
      </c>
      <c r="R158" s="74">
        <v>1</v>
      </c>
      <c r="S158" s="74">
        <v>2</v>
      </c>
      <c r="T158" s="74"/>
      <c r="U158" s="74"/>
      <c r="V158" s="74">
        <v>2</v>
      </c>
      <c r="W158" s="74"/>
      <c r="X158" s="74"/>
      <c r="Y158" s="74"/>
      <c r="Z158" s="74"/>
      <c r="AA158" s="74"/>
      <c r="AB158" s="74">
        <v>17</v>
      </c>
      <c r="AC158" s="74">
        <v>27</v>
      </c>
      <c r="AD158" s="74">
        <v>2</v>
      </c>
      <c r="AE158" s="74">
        <v>4</v>
      </c>
      <c r="AF158" s="74"/>
      <c r="AG158" s="74"/>
      <c r="AH158" s="74">
        <v>2</v>
      </c>
      <c r="AI158" s="74">
        <v>2</v>
      </c>
      <c r="AJ158" s="74"/>
      <c r="AK158" s="74"/>
      <c r="AL158" s="74"/>
      <c r="AM158" s="74"/>
      <c r="AN158" s="74"/>
      <c r="AO158" s="56"/>
    </row>
    <row r="159" spans="2:41" ht="12.75" customHeight="1">
      <c r="B159" s="67" t="s">
        <v>204</v>
      </c>
      <c r="C159" s="116" t="s">
        <v>205</v>
      </c>
      <c r="D159" s="69">
        <f t="shared" si="59"/>
        <v>65</v>
      </c>
      <c r="E159" s="70">
        <f t="shared" si="60"/>
        <v>11</v>
      </c>
      <c r="F159" s="74">
        <v>2</v>
      </c>
      <c r="G159" s="74">
        <v>2</v>
      </c>
      <c r="H159" s="74"/>
      <c r="I159" s="74">
        <v>2</v>
      </c>
      <c r="J159" s="74"/>
      <c r="K159" s="74">
        <v>4</v>
      </c>
      <c r="L159" s="74"/>
      <c r="M159" s="74"/>
      <c r="N159" s="74"/>
      <c r="O159" s="74"/>
      <c r="P159" s="74">
        <v>2</v>
      </c>
      <c r="Q159" s="74">
        <v>2</v>
      </c>
      <c r="R159" s="74">
        <v>4</v>
      </c>
      <c r="S159" s="74"/>
      <c r="T159" s="74"/>
      <c r="U159" s="74"/>
      <c r="V159" s="74"/>
      <c r="W159" s="74"/>
      <c r="X159" s="74"/>
      <c r="Y159" s="74"/>
      <c r="Z159" s="74"/>
      <c r="AA159" s="74">
        <v>1</v>
      </c>
      <c r="AB159" s="74">
        <v>2</v>
      </c>
      <c r="AC159" s="74">
        <v>36</v>
      </c>
      <c r="AD159" s="74">
        <v>8</v>
      </c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56"/>
    </row>
    <row r="160" spans="2:41" ht="12.75" customHeight="1">
      <c r="B160" s="67" t="s">
        <v>206</v>
      </c>
      <c r="C160" s="116" t="s">
        <v>207</v>
      </c>
      <c r="D160" s="69">
        <f t="shared" si="59"/>
        <v>19</v>
      </c>
      <c r="E160" s="70">
        <f t="shared" si="60"/>
        <v>7</v>
      </c>
      <c r="F160" s="74"/>
      <c r="G160" s="74"/>
      <c r="H160" s="74">
        <v>1</v>
      </c>
      <c r="I160" s="74"/>
      <c r="J160" s="74">
        <v>1</v>
      </c>
      <c r="K160" s="74">
        <v>4</v>
      </c>
      <c r="L160" s="74">
        <v>1</v>
      </c>
      <c r="M160" s="74"/>
      <c r="N160" s="74"/>
      <c r="O160" s="74">
        <v>1</v>
      </c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>
        <v>7</v>
      </c>
      <c r="AD160" s="74"/>
      <c r="AE160" s="74"/>
      <c r="AF160" s="74"/>
      <c r="AG160" s="74"/>
      <c r="AH160" s="74"/>
      <c r="AI160" s="74">
        <v>4</v>
      </c>
      <c r="AJ160" s="74"/>
      <c r="AK160" s="74"/>
      <c r="AL160" s="74"/>
      <c r="AM160" s="74"/>
      <c r="AN160" s="74"/>
      <c r="AO160" s="56"/>
    </row>
    <row r="161" spans="2:41" ht="12.75" customHeight="1">
      <c r="B161" s="67" t="s">
        <v>208</v>
      </c>
      <c r="C161" s="116" t="s">
        <v>209</v>
      </c>
      <c r="D161" s="69">
        <f t="shared" si="59"/>
        <v>7</v>
      </c>
      <c r="E161" s="70">
        <f t="shared" si="60"/>
        <v>2</v>
      </c>
      <c r="F161" s="74">
        <v>1</v>
      </c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>
        <v>6</v>
      </c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56"/>
    </row>
    <row r="162" spans="2:41" ht="12.75" customHeight="1">
      <c r="B162" s="67" t="s">
        <v>210</v>
      </c>
      <c r="C162" s="116" t="s">
        <v>211</v>
      </c>
      <c r="D162" s="69">
        <f t="shared" si="59"/>
        <v>2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>
        <v>2</v>
      </c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56"/>
    </row>
    <row r="163" spans="2:41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2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>
        <v>2</v>
      </c>
      <c r="W163" s="74"/>
      <c r="X163" s="74"/>
      <c r="Y163" s="74"/>
      <c r="Z163" s="74"/>
      <c r="AA163" s="74"/>
      <c r="AB163" s="74"/>
      <c r="AC163" s="74">
        <v>4</v>
      </c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56"/>
    </row>
    <row r="164" spans="2:41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56"/>
    </row>
    <row r="165" spans="2:41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56"/>
    </row>
    <row r="166" spans="2:41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56"/>
    </row>
    <row r="167" spans="2:41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56"/>
    </row>
    <row r="168" spans="2:41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56"/>
    </row>
    <row r="169" spans="2:41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56"/>
    </row>
    <row r="170" spans="2:41" ht="12.75" customHeight="1" thickBot="1">
      <c r="B170" s="117"/>
      <c r="C170" s="172" t="s">
        <v>146</v>
      </c>
      <c r="D170" s="85">
        <f t="shared" si="59"/>
        <v>296</v>
      </c>
      <c r="E170" s="86"/>
      <c r="F170" s="87">
        <f aca="true" t="shared" si="61" ref="F170:S170">SUM(F155:F169)</f>
        <v>5</v>
      </c>
      <c r="G170" s="87">
        <f t="shared" si="61"/>
        <v>8</v>
      </c>
      <c r="H170" s="87">
        <f t="shared" si="61"/>
        <v>7</v>
      </c>
      <c r="I170" s="87">
        <f t="shared" si="61"/>
        <v>2</v>
      </c>
      <c r="J170" s="87">
        <f t="shared" si="61"/>
        <v>6</v>
      </c>
      <c r="K170" s="87">
        <f t="shared" si="61"/>
        <v>19</v>
      </c>
      <c r="L170" s="87">
        <f t="shared" si="61"/>
        <v>6</v>
      </c>
      <c r="M170" s="87">
        <f t="shared" si="61"/>
        <v>0</v>
      </c>
      <c r="N170" s="87">
        <f t="shared" si="61"/>
        <v>3</v>
      </c>
      <c r="O170" s="87">
        <f t="shared" si="61"/>
        <v>6</v>
      </c>
      <c r="P170" s="87">
        <f t="shared" si="61"/>
        <v>10</v>
      </c>
      <c r="Q170" s="87">
        <f t="shared" si="61"/>
        <v>21</v>
      </c>
      <c r="R170" s="87">
        <f t="shared" si="61"/>
        <v>9</v>
      </c>
      <c r="S170" s="87">
        <f t="shared" si="61"/>
        <v>2</v>
      </c>
      <c r="T170" s="87">
        <f aca="true" t="shared" si="62" ref="T170:AN170">SUM(T155:T169)</f>
        <v>0</v>
      </c>
      <c r="U170" s="87">
        <f t="shared" si="62"/>
        <v>0</v>
      </c>
      <c r="V170" s="87">
        <f t="shared" si="62"/>
        <v>4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3</v>
      </c>
      <c r="AB170" s="87">
        <f t="shared" si="62"/>
        <v>30</v>
      </c>
      <c r="AC170" s="87">
        <f t="shared" si="62"/>
        <v>123</v>
      </c>
      <c r="AD170" s="87">
        <f t="shared" si="62"/>
        <v>16</v>
      </c>
      <c r="AE170" s="87">
        <f t="shared" si="62"/>
        <v>4</v>
      </c>
      <c r="AF170" s="87">
        <f t="shared" si="62"/>
        <v>0</v>
      </c>
      <c r="AG170" s="87">
        <f t="shared" si="62"/>
        <v>0</v>
      </c>
      <c r="AH170" s="87">
        <f t="shared" si="62"/>
        <v>2</v>
      </c>
      <c r="AI170" s="87">
        <f t="shared" si="62"/>
        <v>6</v>
      </c>
      <c r="AJ170" s="87">
        <f t="shared" si="62"/>
        <v>0</v>
      </c>
      <c r="AK170" s="87">
        <f t="shared" si="62"/>
        <v>2</v>
      </c>
      <c r="AL170" s="87">
        <f t="shared" si="62"/>
        <v>0</v>
      </c>
      <c r="AM170" s="87">
        <f t="shared" si="62"/>
        <v>0</v>
      </c>
      <c r="AN170" s="87">
        <f t="shared" si="62"/>
        <v>2</v>
      </c>
      <c r="AO170" s="56"/>
    </row>
    <row r="171" spans="2:41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56"/>
    </row>
    <row r="172" spans="2:41" ht="12.75" customHeight="1">
      <c r="B172" s="62" t="s">
        <v>215</v>
      </c>
      <c r="C172" s="97" t="s">
        <v>216</v>
      </c>
      <c r="D172" s="69">
        <f aca="true" t="shared" si="63" ref="D172:D203">SUM(F172:AN172)</f>
        <v>51</v>
      </c>
      <c r="E172" s="65">
        <f aca="true" t="shared" si="64" ref="E172:E219">COUNT(F172:AN172)</f>
        <v>7</v>
      </c>
      <c r="F172" s="91">
        <v>6</v>
      </c>
      <c r="G172" s="91">
        <v>1</v>
      </c>
      <c r="H172" s="91"/>
      <c r="I172" s="91"/>
      <c r="J172" s="91"/>
      <c r="K172" s="91">
        <v>5</v>
      </c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>
        <v>15</v>
      </c>
      <c r="W172" s="91"/>
      <c r="X172" s="91"/>
      <c r="Y172" s="91"/>
      <c r="Z172" s="91"/>
      <c r="AA172" s="91"/>
      <c r="AB172" s="91">
        <v>2</v>
      </c>
      <c r="AC172" s="91"/>
      <c r="AD172" s="91">
        <v>9</v>
      </c>
      <c r="AE172" s="91"/>
      <c r="AF172" s="91"/>
      <c r="AG172" s="91"/>
      <c r="AH172" s="91"/>
      <c r="AI172" s="91"/>
      <c r="AJ172" s="91"/>
      <c r="AK172" s="91">
        <v>13</v>
      </c>
      <c r="AL172" s="91"/>
      <c r="AM172" s="91"/>
      <c r="AN172" s="91"/>
      <c r="AO172" s="56"/>
    </row>
    <row r="173" spans="2:41" ht="12.75" customHeight="1">
      <c r="B173" s="67" t="s">
        <v>217</v>
      </c>
      <c r="C173" s="116" t="s">
        <v>218</v>
      </c>
      <c r="D173" s="69">
        <f t="shared" si="63"/>
        <v>16</v>
      </c>
      <c r="E173" s="70">
        <f t="shared" si="64"/>
        <v>6</v>
      </c>
      <c r="F173" s="74">
        <v>1</v>
      </c>
      <c r="G173" s="74">
        <v>1</v>
      </c>
      <c r="H173" s="74"/>
      <c r="I173" s="74"/>
      <c r="J173" s="74"/>
      <c r="K173" s="74">
        <v>9</v>
      </c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>
        <v>2</v>
      </c>
      <c r="W173" s="74"/>
      <c r="X173" s="74"/>
      <c r="Y173" s="74"/>
      <c r="Z173" s="74"/>
      <c r="AA173" s="74"/>
      <c r="AB173" s="74"/>
      <c r="AC173" s="74"/>
      <c r="AD173" s="74">
        <v>1</v>
      </c>
      <c r="AE173" s="74"/>
      <c r="AF173" s="74"/>
      <c r="AG173" s="74"/>
      <c r="AH173" s="74"/>
      <c r="AI173" s="74"/>
      <c r="AJ173" s="74"/>
      <c r="AK173" s="74">
        <v>2</v>
      </c>
      <c r="AL173" s="74"/>
      <c r="AM173" s="74"/>
      <c r="AN173" s="74"/>
      <c r="AO173" s="56"/>
    </row>
    <row r="174" spans="2:41" ht="12.75" customHeight="1">
      <c r="B174" s="67" t="s">
        <v>219</v>
      </c>
      <c r="C174" s="116" t="s">
        <v>220</v>
      </c>
      <c r="D174" s="69">
        <f t="shared" si="63"/>
        <v>8</v>
      </c>
      <c r="E174" s="70">
        <f t="shared" si="64"/>
        <v>3</v>
      </c>
      <c r="F174" s="74"/>
      <c r="G174" s="74">
        <v>1</v>
      </c>
      <c r="H174" s="74"/>
      <c r="I174" s="74"/>
      <c r="J174" s="74"/>
      <c r="K174" s="74">
        <v>3</v>
      </c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>
        <v>4</v>
      </c>
      <c r="AL174" s="74"/>
      <c r="AM174" s="74"/>
      <c r="AN174" s="74"/>
      <c r="AO174" s="56"/>
    </row>
    <row r="175" spans="2:41" ht="12.75" customHeight="1">
      <c r="B175" s="67" t="s">
        <v>221</v>
      </c>
      <c r="C175" s="116" t="s">
        <v>222</v>
      </c>
      <c r="D175" s="69">
        <f t="shared" si="63"/>
        <v>35</v>
      </c>
      <c r="E175" s="70">
        <f t="shared" si="64"/>
        <v>9</v>
      </c>
      <c r="F175" s="74"/>
      <c r="G175" s="74">
        <v>5</v>
      </c>
      <c r="H175" s="74">
        <v>1</v>
      </c>
      <c r="I175" s="74"/>
      <c r="J175" s="74">
        <v>1</v>
      </c>
      <c r="K175" s="74">
        <v>3</v>
      </c>
      <c r="L175" s="74">
        <v>1</v>
      </c>
      <c r="M175" s="74"/>
      <c r="N175" s="74"/>
      <c r="O175" s="74">
        <v>1</v>
      </c>
      <c r="P175" s="74"/>
      <c r="Q175" s="74"/>
      <c r="R175" s="74"/>
      <c r="S175" s="74"/>
      <c r="T175" s="74"/>
      <c r="U175" s="74"/>
      <c r="V175" s="74">
        <v>9</v>
      </c>
      <c r="W175" s="74"/>
      <c r="X175" s="74"/>
      <c r="Y175" s="74"/>
      <c r="Z175" s="74"/>
      <c r="AA175" s="74"/>
      <c r="AB175" s="74"/>
      <c r="AC175" s="74"/>
      <c r="AD175" s="74">
        <v>4</v>
      </c>
      <c r="AE175" s="74"/>
      <c r="AF175" s="74"/>
      <c r="AG175" s="74"/>
      <c r="AH175" s="74"/>
      <c r="AI175" s="74"/>
      <c r="AJ175" s="74"/>
      <c r="AK175" s="74">
        <v>10</v>
      </c>
      <c r="AL175" s="74"/>
      <c r="AM175" s="74"/>
      <c r="AN175" s="74"/>
      <c r="AO175" s="56"/>
    </row>
    <row r="176" spans="2:41" ht="12.75" customHeight="1">
      <c r="B176" s="67" t="s">
        <v>223</v>
      </c>
      <c r="C176" s="116" t="s">
        <v>224</v>
      </c>
      <c r="D176" s="69">
        <f t="shared" si="63"/>
        <v>96</v>
      </c>
      <c r="E176" s="70">
        <f t="shared" si="64"/>
        <v>8</v>
      </c>
      <c r="F176" s="74">
        <v>20</v>
      </c>
      <c r="G176" s="74">
        <v>3</v>
      </c>
      <c r="H176" s="74"/>
      <c r="I176" s="74"/>
      <c r="J176" s="74"/>
      <c r="K176" s="74">
        <v>14</v>
      </c>
      <c r="L176" s="74"/>
      <c r="M176" s="74"/>
      <c r="N176" s="74"/>
      <c r="O176" s="74"/>
      <c r="P176" s="74"/>
      <c r="Q176" s="74">
        <v>3</v>
      </c>
      <c r="R176" s="74"/>
      <c r="S176" s="74"/>
      <c r="T176" s="74">
        <v>2</v>
      </c>
      <c r="U176" s="74"/>
      <c r="V176" s="74">
        <v>20</v>
      </c>
      <c r="W176" s="74"/>
      <c r="X176" s="74"/>
      <c r="Y176" s="74"/>
      <c r="Z176" s="74"/>
      <c r="AA176" s="74"/>
      <c r="AB176" s="74"/>
      <c r="AC176" s="74"/>
      <c r="AD176" s="74">
        <v>31</v>
      </c>
      <c r="AE176" s="74"/>
      <c r="AF176" s="74"/>
      <c r="AG176" s="74"/>
      <c r="AH176" s="74"/>
      <c r="AI176" s="74"/>
      <c r="AJ176" s="74"/>
      <c r="AK176" s="74">
        <v>3</v>
      </c>
      <c r="AL176" s="74"/>
      <c r="AM176" s="74"/>
      <c r="AN176" s="74"/>
      <c r="AO176" s="56"/>
    </row>
    <row r="177" spans="2:41" ht="12.75" customHeight="1">
      <c r="B177" s="67" t="s">
        <v>225</v>
      </c>
      <c r="C177" s="116" t="s">
        <v>226</v>
      </c>
      <c r="D177" s="69">
        <f t="shared" si="63"/>
        <v>3</v>
      </c>
      <c r="E177" s="70">
        <f t="shared" si="64"/>
        <v>2</v>
      </c>
      <c r="F177" s="74"/>
      <c r="G177" s="74"/>
      <c r="H177" s="74"/>
      <c r="I177" s="74"/>
      <c r="J177" s="74"/>
      <c r="K177" s="74">
        <v>2</v>
      </c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>
        <v>1</v>
      </c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56"/>
    </row>
    <row r="178" spans="2:41" ht="12.75" customHeight="1">
      <c r="B178" s="67" t="s">
        <v>227</v>
      </c>
      <c r="C178" s="116" t="s">
        <v>1125</v>
      </c>
      <c r="D178" s="69">
        <f t="shared" si="63"/>
        <v>21</v>
      </c>
      <c r="E178" s="70">
        <f t="shared" si="64"/>
        <v>5</v>
      </c>
      <c r="F178" s="74"/>
      <c r="G178" s="74">
        <v>3</v>
      </c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>
        <v>1</v>
      </c>
      <c r="W178" s="74"/>
      <c r="X178" s="74"/>
      <c r="Y178" s="74"/>
      <c r="Z178" s="74"/>
      <c r="AA178" s="74"/>
      <c r="AB178" s="74"/>
      <c r="AC178" s="74">
        <v>3</v>
      </c>
      <c r="AD178" s="74">
        <v>4</v>
      </c>
      <c r="AE178" s="74"/>
      <c r="AF178" s="74"/>
      <c r="AG178" s="74"/>
      <c r="AH178" s="74"/>
      <c r="AI178" s="74"/>
      <c r="AJ178" s="74"/>
      <c r="AK178" s="74">
        <v>10</v>
      </c>
      <c r="AL178" s="74"/>
      <c r="AM178" s="74"/>
      <c r="AN178" s="74"/>
      <c r="AO178" s="56"/>
    </row>
    <row r="179" spans="2:41" ht="12.75" customHeight="1">
      <c r="B179" s="67" t="s">
        <v>228</v>
      </c>
      <c r="C179" s="116" t="s">
        <v>229</v>
      </c>
      <c r="D179" s="69">
        <f t="shared" si="63"/>
        <v>119</v>
      </c>
      <c r="E179" s="70">
        <f t="shared" si="64"/>
        <v>10</v>
      </c>
      <c r="F179" s="74">
        <v>19</v>
      </c>
      <c r="G179" s="74"/>
      <c r="H179" s="74">
        <v>4</v>
      </c>
      <c r="I179" s="74"/>
      <c r="J179" s="74">
        <v>4</v>
      </c>
      <c r="K179" s="74">
        <v>11</v>
      </c>
      <c r="L179" s="74">
        <v>4</v>
      </c>
      <c r="M179" s="74"/>
      <c r="N179" s="74"/>
      <c r="O179" s="74">
        <v>4</v>
      </c>
      <c r="P179" s="74"/>
      <c r="Q179" s="74"/>
      <c r="R179" s="74"/>
      <c r="S179" s="74"/>
      <c r="T179" s="74"/>
      <c r="U179" s="74"/>
      <c r="V179" s="74">
        <v>40</v>
      </c>
      <c r="W179" s="74"/>
      <c r="X179" s="74"/>
      <c r="Y179" s="74"/>
      <c r="Z179" s="74"/>
      <c r="AA179" s="74"/>
      <c r="AB179" s="74"/>
      <c r="AC179" s="74"/>
      <c r="AD179" s="74">
        <v>26</v>
      </c>
      <c r="AE179" s="74"/>
      <c r="AF179" s="74"/>
      <c r="AG179" s="74"/>
      <c r="AH179" s="74"/>
      <c r="AI179" s="74"/>
      <c r="AJ179" s="74">
        <v>2</v>
      </c>
      <c r="AK179" s="74">
        <v>5</v>
      </c>
      <c r="AL179" s="74"/>
      <c r="AM179" s="74"/>
      <c r="AN179" s="74"/>
      <c r="AO179" s="56"/>
    </row>
    <row r="180" spans="2:41" ht="12.75" customHeight="1">
      <c r="B180" s="67" t="s">
        <v>230</v>
      </c>
      <c r="C180" s="116" t="s">
        <v>231</v>
      </c>
      <c r="D180" s="69">
        <f t="shared" si="63"/>
        <v>157</v>
      </c>
      <c r="E180" s="70">
        <f t="shared" si="64"/>
        <v>13</v>
      </c>
      <c r="F180" s="74">
        <v>53</v>
      </c>
      <c r="G180" s="74">
        <v>3</v>
      </c>
      <c r="H180" s="74">
        <v>5</v>
      </c>
      <c r="I180" s="74"/>
      <c r="J180" s="74">
        <v>5</v>
      </c>
      <c r="K180" s="74">
        <v>10</v>
      </c>
      <c r="L180" s="74">
        <v>5</v>
      </c>
      <c r="M180" s="74"/>
      <c r="N180" s="74"/>
      <c r="O180" s="74">
        <v>5</v>
      </c>
      <c r="P180" s="74"/>
      <c r="Q180" s="74">
        <v>4</v>
      </c>
      <c r="R180" s="74"/>
      <c r="S180" s="74"/>
      <c r="T180" s="74"/>
      <c r="U180" s="74"/>
      <c r="V180" s="74">
        <v>13</v>
      </c>
      <c r="W180" s="74"/>
      <c r="X180" s="74"/>
      <c r="Y180" s="74"/>
      <c r="Z180" s="74"/>
      <c r="AA180" s="74"/>
      <c r="AB180" s="74"/>
      <c r="AC180" s="74">
        <v>2</v>
      </c>
      <c r="AD180" s="74">
        <v>47</v>
      </c>
      <c r="AE180" s="74"/>
      <c r="AF180" s="74"/>
      <c r="AG180" s="74"/>
      <c r="AH180" s="74"/>
      <c r="AI180" s="74"/>
      <c r="AJ180" s="74"/>
      <c r="AK180" s="74">
        <v>4</v>
      </c>
      <c r="AL180" s="74"/>
      <c r="AM180" s="74"/>
      <c r="AN180" s="74">
        <v>1</v>
      </c>
      <c r="AO180" s="56"/>
    </row>
    <row r="181" spans="2:41" ht="12.75" customHeight="1">
      <c r="B181" s="67" t="s">
        <v>232</v>
      </c>
      <c r="C181" s="116" t="s">
        <v>233</v>
      </c>
      <c r="D181" s="69">
        <f t="shared" si="63"/>
        <v>44</v>
      </c>
      <c r="E181" s="70">
        <f t="shared" si="64"/>
        <v>9</v>
      </c>
      <c r="F181" s="74">
        <v>3</v>
      </c>
      <c r="G181" s="74"/>
      <c r="H181" s="74">
        <v>2</v>
      </c>
      <c r="I181" s="74"/>
      <c r="J181" s="74">
        <v>2</v>
      </c>
      <c r="K181" s="74">
        <v>12</v>
      </c>
      <c r="L181" s="74">
        <v>2</v>
      </c>
      <c r="M181" s="74"/>
      <c r="N181" s="74"/>
      <c r="O181" s="74">
        <v>2</v>
      </c>
      <c r="P181" s="74"/>
      <c r="Q181" s="74"/>
      <c r="R181" s="74"/>
      <c r="S181" s="74"/>
      <c r="T181" s="74"/>
      <c r="U181" s="74"/>
      <c r="V181" s="74">
        <v>13</v>
      </c>
      <c r="W181" s="74"/>
      <c r="X181" s="74"/>
      <c r="Y181" s="74"/>
      <c r="Z181" s="74"/>
      <c r="AA181" s="74"/>
      <c r="AB181" s="74"/>
      <c r="AC181" s="74"/>
      <c r="AD181" s="74">
        <v>4</v>
      </c>
      <c r="AE181" s="74"/>
      <c r="AF181" s="74"/>
      <c r="AG181" s="74"/>
      <c r="AH181" s="74"/>
      <c r="AI181" s="74"/>
      <c r="AJ181" s="74"/>
      <c r="AK181" s="74">
        <v>4</v>
      </c>
      <c r="AL181" s="74"/>
      <c r="AM181" s="74"/>
      <c r="AN181" s="74"/>
      <c r="AO181" s="56"/>
    </row>
    <row r="182" spans="2:41" ht="12.75" customHeight="1">
      <c r="B182" s="67" t="s">
        <v>234</v>
      </c>
      <c r="C182" s="116" t="s">
        <v>235</v>
      </c>
      <c r="D182" s="69">
        <f t="shared" si="63"/>
        <v>24</v>
      </c>
      <c r="E182" s="70">
        <f t="shared" si="64"/>
        <v>4</v>
      </c>
      <c r="F182" s="74"/>
      <c r="G182" s="74">
        <v>4</v>
      </c>
      <c r="H182" s="74"/>
      <c r="I182" s="74"/>
      <c r="J182" s="74"/>
      <c r="K182" s="74">
        <v>2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>
        <v>3</v>
      </c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>
        <v>15</v>
      </c>
      <c r="AL182" s="74"/>
      <c r="AM182" s="74"/>
      <c r="AN182" s="74"/>
      <c r="AO182" s="56"/>
    </row>
    <row r="183" spans="2:41" ht="12.75" customHeight="1">
      <c r="B183" s="67" t="s">
        <v>236</v>
      </c>
      <c r="C183" s="116" t="s">
        <v>237</v>
      </c>
      <c r="D183" s="69">
        <f t="shared" si="63"/>
        <v>126</v>
      </c>
      <c r="E183" s="70">
        <f t="shared" si="64"/>
        <v>7</v>
      </c>
      <c r="F183" s="74">
        <v>33</v>
      </c>
      <c r="G183" s="74"/>
      <c r="H183" s="74"/>
      <c r="I183" s="74"/>
      <c r="J183" s="74"/>
      <c r="K183" s="74">
        <v>8</v>
      </c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>
        <v>14</v>
      </c>
      <c r="W183" s="74"/>
      <c r="X183" s="74"/>
      <c r="Y183" s="74"/>
      <c r="Z183" s="74"/>
      <c r="AA183" s="74"/>
      <c r="AB183" s="74"/>
      <c r="AC183" s="74">
        <v>2</v>
      </c>
      <c r="AD183" s="74">
        <v>20</v>
      </c>
      <c r="AE183" s="74"/>
      <c r="AF183" s="74"/>
      <c r="AG183" s="74"/>
      <c r="AH183" s="74"/>
      <c r="AI183" s="74">
        <v>47</v>
      </c>
      <c r="AJ183" s="74"/>
      <c r="AK183" s="74">
        <v>2</v>
      </c>
      <c r="AL183" s="74"/>
      <c r="AM183" s="74"/>
      <c r="AN183" s="74"/>
      <c r="AO183" s="56"/>
    </row>
    <row r="184" spans="2:41" ht="12.75" customHeight="1">
      <c r="B184" s="67" t="s">
        <v>238</v>
      </c>
      <c r="C184" s="116" t="s">
        <v>239</v>
      </c>
      <c r="D184" s="69">
        <f t="shared" si="63"/>
        <v>47</v>
      </c>
      <c r="E184" s="70">
        <f t="shared" si="64"/>
        <v>6</v>
      </c>
      <c r="F184" s="74"/>
      <c r="G184" s="74">
        <v>1</v>
      </c>
      <c r="H184" s="74"/>
      <c r="I184" s="74"/>
      <c r="J184" s="74"/>
      <c r="K184" s="74">
        <v>9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>
        <v>6</v>
      </c>
      <c r="W184" s="74"/>
      <c r="X184" s="74"/>
      <c r="Y184" s="74"/>
      <c r="Z184" s="74"/>
      <c r="AA184" s="74"/>
      <c r="AB184" s="74"/>
      <c r="AC184" s="74"/>
      <c r="AD184" s="74">
        <v>2</v>
      </c>
      <c r="AE184" s="74">
        <v>2</v>
      </c>
      <c r="AF184" s="74"/>
      <c r="AG184" s="74"/>
      <c r="AH184" s="74"/>
      <c r="AI184" s="74"/>
      <c r="AJ184" s="74"/>
      <c r="AK184" s="74">
        <v>27</v>
      </c>
      <c r="AL184" s="74"/>
      <c r="AM184" s="74"/>
      <c r="AN184" s="74"/>
      <c r="AO184" s="56"/>
    </row>
    <row r="185" spans="2:41" ht="12.75" customHeight="1">
      <c r="B185" s="67" t="s">
        <v>240</v>
      </c>
      <c r="C185" s="116" t="s">
        <v>241</v>
      </c>
      <c r="D185" s="69">
        <f t="shared" si="63"/>
        <v>126</v>
      </c>
      <c r="E185" s="70">
        <f t="shared" si="64"/>
        <v>7</v>
      </c>
      <c r="F185" s="74">
        <v>12</v>
      </c>
      <c r="G185" s="74">
        <v>18</v>
      </c>
      <c r="H185" s="74"/>
      <c r="I185" s="74"/>
      <c r="J185" s="74"/>
      <c r="K185" s="74">
        <v>5</v>
      </c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>
        <v>27</v>
      </c>
      <c r="W185" s="74"/>
      <c r="X185" s="74"/>
      <c r="Y185" s="74"/>
      <c r="Z185" s="74"/>
      <c r="AA185" s="74"/>
      <c r="AB185" s="74">
        <v>6</v>
      </c>
      <c r="AC185" s="74"/>
      <c r="AD185" s="74">
        <v>5</v>
      </c>
      <c r="AE185" s="74"/>
      <c r="AF185" s="74"/>
      <c r="AG185" s="74"/>
      <c r="AH185" s="74"/>
      <c r="AI185" s="74"/>
      <c r="AJ185" s="74"/>
      <c r="AK185" s="74">
        <v>53</v>
      </c>
      <c r="AL185" s="74"/>
      <c r="AM185" s="74"/>
      <c r="AN185" s="74"/>
      <c r="AO185" s="56"/>
    </row>
    <row r="186" spans="2:41" ht="12.75" customHeight="1">
      <c r="B186" s="67" t="s">
        <v>242</v>
      </c>
      <c r="C186" s="116" t="s">
        <v>243</v>
      </c>
      <c r="D186" s="69">
        <f t="shared" si="63"/>
        <v>5</v>
      </c>
      <c r="E186" s="70">
        <f t="shared" si="64"/>
        <v>3</v>
      </c>
      <c r="F186" s="74"/>
      <c r="G186" s="74">
        <v>2</v>
      </c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>
        <v>2</v>
      </c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>
        <v>1</v>
      </c>
      <c r="AL186" s="74"/>
      <c r="AM186" s="74"/>
      <c r="AN186" s="74"/>
      <c r="AO186" s="56"/>
    </row>
    <row r="187" spans="2:41" ht="12.75" customHeight="1">
      <c r="B187" s="67" t="s">
        <v>244</v>
      </c>
      <c r="C187" s="116" t="s">
        <v>245</v>
      </c>
      <c r="D187" s="69">
        <f t="shared" si="63"/>
        <v>130</v>
      </c>
      <c r="E187" s="70">
        <f t="shared" si="64"/>
        <v>8</v>
      </c>
      <c r="F187" s="74">
        <v>2</v>
      </c>
      <c r="G187" s="74">
        <v>14</v>
      </c>
      <c r="H187" s="74"/>
      <c r="I187" s="74"/>
      <c r="J187" s="74"/>
      <c r="K187" s="74">
        <v>7</v>
      </c>
      <c r="L187" s="74"/>
      <c r="M187" s="74"/>
      <c r="N187" s="74"/>
      <c r="O187" s="74"/>
      <c r="P187" s="74"/>
      <c r="Q187" s="74">
        <v>29</v>
      </c>
      <c r="R187" s="74"/>
      <c r="S187" s="74"/>
      <c r="T187" s="74"/>
      <c r="U187" s="74"/>
      <c r="V187" s="74">
        <v>7</v>
      </c>
      <c r="W187" s="74"/>
      <c r="X187" s="74"/>
      <c r="Y187" s="74"/>
      <c r="Z187" s="74"/>
      <c r="AA187" s="74"/>
      <c r="AB187" s="74"/>
      <c r="AC187" s="74"/>
      <c r="AD187" s="74">
        <v>6</v>
      </c>
      <c r="AE187" s="74"/>
      <c r="AF187" s="74">
        <v>56</v>
      </c>
      <c r="AG187" s="74"/>
      <c r="AH187" s="74"/>
      <c r="AI187" s="74"/>
      <c r="AJ187" s="74"/>
      <c r="AK187" s="74">
        <v>9</v>
      </c>
      <c r="AL187" s="74"/>
      <c r="AM187" s="74"/>
      <c r="AN187" s="74"/>
      <c r="AO187" s="56"/>
    </row>
    <row r="188" spans="2:41" ht="12.75" customHeight="1">
      <c r="B188" s="67" t="s">
        <v>246</v>
      </c>
      <c r="C188" s="116" t="s">
        <v>247</v>
      </c>
      <c r="D188" s="69">
        <f t="shared" si="63"/>
        <v>261</v>
      </c>
      <c r="E188" s="70">
        <f t="shared" si="64"/>
        <v>15</v>
      </c>
      <c r="F188" s="74">
        <v>2</v>
      </c>
      <c r="G188" s="74">
        <v>57</v>
      </c>
      <c r="H188" s="74">
        <v>2</v>
      </c>
      <c r="I188" s="74"/>
      <c r="J188" s="74">
        <v>2</v>
      </c>
      <c r="K188" s="74">
        <v>15</v>
      </c>
      <c r="L188" s="74">
        <v>2</v>
      </c>
      <c r="M188" s="74"/>
      <c r="N188" s="74"/>
      <c r="O188" s="74">
        <v>2</v>
      </c>
      <c r="P188" s="74">
        <v>1</v>
      </c>
      <c r="Q188" s="74">
        <v>7</v>
      </c>
      <c r="R188" s="74"/>
      <c r="S188" s="74"/>
      <c r="T188" s="74"/>
      <c r="U188" s="74"/>
      <c r="V188" s="74">
        <v>21</v>
      </c>
      <c r="W188" s="74"/>
      <c r="X188" s="74"/>
      <c r="Y188" s="74"/>
      <c r="Z188" s="74"/>
      <c r="AA188" s="74"/>
      <c r="AB188" s="74">
        <v>2</v>
      </c>
      <c r="AC188" s="74">
        <v>1</v>
      </c>
      <c r="AD188" s="74">
        <v>9</v>
      </c>
      <c r="AE188" s="74">
        <v>1</v>
      </c>
      <c r="AF188" s="74"/>
      <c r="AG188" s="74"/>
      <c r="AH188" s="74"/>
      <c r="AI188" s="74"/>
      <c r="AJ188" s="74"/>
      <c r="AK188" s="74">
        <v>137</v>
      </c>
      <c r="AL188" s="74"/>
      <c r="AM188" s="74"/>
      <c r="AN188" s="74"/>
      <c r="AO188" s="56"/>
    </row>
    <row r="189" spans="2:41" ht="12.75" customHeight="1">
      <c r="B189" s="67" t="s">
        <v>248</v>
      </c>
      <c r="C189" s="116" t="s">
        <v>249</v>
      </c>
      <c r="D189" s="69">
        <f t="shared" si="63"/>
        <v>58</v>
      </c>
      <c r="E189" s="70">
        <f t="shared" si="64"/>
        <v>8</v>
      </c>
      <c r="F189" s="74">
        <v>1</v>
      </c>
      <c r="G189" s="74">
        <v>16</v>
      </c>
      <c r="H189" s="74"/>
      <c r="I189" s="74"/>
      <c r="J189" s="74"/>
      <c r="K189" s="74">
        <v>5</v>
      </c>
      <c r="L189" s="74"/>
      <c r="M189" s="74"/>
      <c r="N189" s="74"/>
      <c r="O189" s="74"/>
      <c r="P189" s="74"/>
      <c r="Q189" s="74">
        <v>24</v>
      </c>
      <c r="R189" s="74"/>
      <c r="S189" s="74">
        <v>2</v>
      </c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>
        <v>5</v>
      </c>
      <c r="AE189" s="74"/>
      <c r="AF189" s="74"/>
      <c r="AG189" s="74"/>
      <c r="AH189" s="74"/>
      <c r="AI189" s="74"/>
      <c r="AJ189" s="74">
        <v>2</v>
      </c>
      <c r="AK189" s="74">
        <v>3</v>
      </c>
      <c r="AL189" s="74"/>
      <c r="AM189" s="74"/>
      <c r="AN189" s="74"/>
      <c r="AO189" s="56"/>
    </row>
    <row r="190" spans="2:41" ht="12.75" customHeight="1">
      <c r="B190" s="67" t="s">
        <v>250</v>
      </c>
      <c r="C190" s="116" t="s">
        <v>251</v>
      </c>
      <c r="D190" s="69">
        <f t="shared" si="63"/>
        <v>212</v>
      </c>
      <c r="E190" s="70">
        <f t="shared" si="64"/>
        <v>12</v>
      </c>
      <c r="F190" s="74">
        <v>54</v>
      </c>
      <c r="G190" s="74">
        <v>5</v>
      </c>
      <c r="H190" s="74"/>
      <c r="I190" s="74"/>
      <c r="J190" s="74"/>
      <c r="K190" s="74">
        <v>34</v>
      </c>
      <c r="L190" s="74"/>
      <c r="M190" s="74"/>
      <c r="N190" s="74">
        <v>1</v>
      </c>
      <c r="O190" s="74"/>
      <c r="P190" s="74"/>
      <c r="Q190" s="74"/>
      <c r="R190" s="74"/>
      <c r="S190" s="74">
        <v>1</v>
      </c>
      <c r="T190" s="74"/>
      <c r="U190" s="74"/>
      <c r="V190" s="74">
        <v>29</v>
      </c>
      <c r="W190" s="74"/>
      <c r="X190" s="74"/>
      <c r="Y190" s="74"/>
      <c r="Z190" s="74"/>
      <c r="AA190" s="74"/>
      <c r="AB190" s="74">
        <v>2</v>
      </c>
      <c r="AC190" s="74">
        <v>1</v>
      </c>
      <c r="AD190" s="74">
        <v>26</v>
      </c>
      <c r="AE190" s="74"/>
      <c r="AF190" s="74">
        <v>49</v>
      </c>
      <c r="AG190" s="74"/>
      <c r="AH190" s="74"/>
      <c r="AI190" s="74">
        <v>2</v>
      </c>
      <c r="AJ190" s="74"/>
      <c r="AK190" s="74">
        <v>8</v>
      </c>
      <c r="AL190" s="74"/>
      <c r="AM190" s="74"/>
      <c r="AN190" s="74"/>
      <c r="AO190" s="56"/>
    </row>
    <row r="191" spans="2:41" ht="12.75" customHeight="1">
      <c r="B191" s="67" t="s">
        <v>252</v>
      </c>
      <c r="C191" s="116" t="s">
        <v>253</v>
      </c>
      <c r="D191" s="69">
        <f t="shared" si="63"/>
        <v>16</v>
      </c>
      <c r="E191" s="70">
        <f t="shared" si="64"/>
        <v>9</v>
      </c>
      <c r="F191" s="74"/>
      <c r="G191" s="74"/>
      <c r="H191" s="74">
        <v>1</v>
      </c>
      <c r="I191" s="74"/>
      <c r="J191" s="74">
        <v>1</v>
      </c>
      <c r="K191" s="74">
        <v>3</v>
      </c>
      <c r="L191" s="74">
        <v>1</v>
      </c>
      <c r="M191" s="74"/>
      <c r="N191" s="74"/>
      <c r="O191" s="74">
        <v>1</v>
      </c>
      <c r="P191" s="74"/>
      <c r="Q191" s="74">
        <v>2</v>
      </c>
      <c r="R191" s="74"/>
      <c r="S191" s="74"/>
      <c r="T191" s="74"/>
      <c r="U191" s="74"/>
      <c r="V191" s="74">
        <v>1</v>
      </c>
      <c r="W191" s="74"/>
      <c r="X191" s="74"/>
      <c r="Y191" s="74"/>
      <c r="Z191" s="74"/>
      <c r="AA191" s="74"/>
      <c r="AB191" s="74"/>
      <c r="AC191" s="74"/>
      <c r="AD191" s="74">
        <v>4</v>
      </c>
      <c r="AE191" s="74"/>
      <c r="AF191" s="74"/>
      <c r="AG191" s="74"/>
      <c r="AH191" s="74"/>
      <c r="AI191" s="74"/>
      <c r="AJ191" s="74"/>
      <c r="AK191" s="74">
        <v>2</v>
      </c>
      <c r="AL191" s="74"/>
      <c r="AM191" s="74"/>
      <c r="AN191" s="74"/>
      <c r="AO191" s="56"/>
    </row>
    <row r="192" spans="2:41" ht="12.75" customHeight="1">
      <c r="B192" s="67" t="s">
        <v>254</v>
      </c>
      <c r="C192" s="116" t="s">
        <v>255</v>
      </c>
      <c r="D192" s="69">
        <f t="shared" si="63"/>
        <v>133</v>
      </c>
      <c r="E192" s="70">
        <f t="shared" si="64"/>
        <v>7</v>
      </c>
      <c r="F192" s="74">
        <v>1</v>
      </c>
      <c r="G192" s="74">
        <v>1</v>
      </c>
      <c r="H192" s="74"/>
      <c r="I192" s="74"/>
      <c r="J192" s="74"/>
      <c r="K192" s="74">
        <v>15</v>
      </c>
      <c r="L192" s="74"/>
      <c r="M192" s="74"/>
      <c r="N192" s="74"/>
      <c r="O192" s="74"/>
      <c r="P192" s="74">
        <v>3</v>
      </c>
      <c r="Q192" s="74"/>
      <c r="R192" s="74"/>
      <c r="S192" s="74"/>
      <c r="T192" s="74"/>
      <c r="U192" s="74"/>
      <c r="V192" s="74">
        <v>17</v>
      </c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>
        <v>95</v>
      </c>
      <c r="AL192" s="74"/>
      <c r="AM192" s="74"/>
      <c r="AN192" s="74">
        <v>1</v>
      </c>
      <c r="AO192" s="56"/>
    </row>
    <row r="193" spans="2:41" ht="12.75" customHeight="1">
      <c r="B193" s="67" t="s">
        <v>256</v>
      </c>
      <c r="C193" s="116" t="s">
        <v>257</v>
      </c>
      <c r="D193" s="69">
        <f t="shared" si="63"/>
        <v>42</v>
      </c>
      <c r="E193" s="70">
        <f t="shared" si="64"/>
        <v>8</v>
      </c>
      <c r="F193" s="74"/>
      <c r="G193" s="74"/>
      <c r="H193" s="74">
        <v>2</v>
      </c>
      <c r="I193" s="74"/>
      <c r="J193" s="74">
        <v>2</v>
      </c>
      <c r="K193" s="74">
        <v>13</v>
      </c>
      <c r="L193" s="74">
        <v>2</v>
      </c>
      <c r="M193" s="74"/>
      <c r="N193" s="74"/>
      <c r="O193" s="74">
        <v>2</v>
      </c>
      <c r="P193" s="74"/>
      <c r="Q193" s="74"/>
      <c r="R193" s="74"/>
      <c r="S193" s="74"/>
      <c r="T193" s="74"/>
      <c r="U193" s="74"/>
      <c r="V193" s="74">
        <v>2</v>
      </c>
      <c r="W193" s="74"/>
      <c r="X193" s="74"/>
      <c r="Y193" s="74"/>
      <c r="Z193" s="74"/>
      <c r="AA193" s="74"/>
      <c r="AB193" s="74"/>
      <c r="AC193" s="74"/>
      <c r="AD193" s="74">
        <v>6</v>
      </c>
      <c r="AE193" s="74"/>
      <c r="AF193" s="74"/>
      <c r="AG193" s="74"/>
      <c r="AH193" s="74"/>
      <c r="AI193" s="74"/>
      <c r="AJ193" s="74"/>
      <c r="AK193" s="74">
        <v>13</v>
      </c>
      <c r="AL193" s="74"/>
      <c r="AM193" s="74"/>
      <c r="AN193" s="74"/>
      <c r="AO193" s="56"/>
    </row>
    <row r="194" spans="2:41" ht="12.75" customHeight="1">
      <c r="B194" s="67" t="s">
        <v>258</v>
      </c>
      <c r="C194" s="116" t="s">
        <v>259</v>
      </c>
      <c r="D194" s="69">
        <f t="shared" si="63"/>
        <v>100</v>
      </c>
      <c r="E194" s="70">
        <f t="shared" si="64"/>
        <v>9</v>
      </c>
      <c r="F194" s="74">
        <v>13</v>
      </c>
      <c r="G194" s="74">
        <v>4</v>
      </c>
      <c r="H194" s="74"/>
      <c r="I194" s="74"/>
      <c r="J194" s="74"/>
      <c r="K194" s="74">
        <v>15</v>
      </c>
      <c r="L194" s="74"/>
      <c r="M194" s="74"/>
      <c r="N194" s="74"/>
      <c r="O194" s="74"/>
      <c r="P194" s="74"/>
      <c r="Q194" s="74">
        <v>7</v>
      </c>
      <c r="R194" s="74">
        <v>2</v>
      </c>
      <c r="S194" s="74"/>
      <c r="T194" s="74"/>
      <c r="U194" s="74"/>
      <c r="V194" s="74">
        <v>16</v>
      </c>
      <c r="W194" s="74"/>
      <c r="X194" s="74"/>
      <c r="Y194" s="74"/>
      <c r="Z194" s="74"/>
      <c r="AA194" s="74"/>
      <c r="AB194" s="74">
        <v>2</v>
      </c>
      <c r="AC194" s="74"/>
      <c r="AD194" s="74">
        <v>14</v>
      </c>
      <c r="AE194" s="74"/>
      <c r="AF194" s="74"/>
      <c r="AG194" s="74"/>
      <c r="AH194" s="74"/>
      <c r="AI194" s="74"/>
      <c r="AJ194" s="74"/>
      <c r="AK194" s="74">
        <v>27</v>
      </c>
      <c r="AL194" s="74"/>
      <c r="AM194" s="74"/>
      <c r="AN194" s="74"/>
      <c r="AO194" s="56"/>
    </row>
    <row r="195" spans="2:41" ht="12.75" customHeight="1">
      <c r="B195" s="67" t="s">
        <v>260</v>
      </c>
      <c r="C195" s="116" t="s">
        <v>261</v>
      </c>
      <c r="D195" s="69">
        <f t="shared" si="63"/>
        <v>42</v>
      </c>
      <c r="E195" s="70">
        <f t="shared" si="64"/>
        <v>11</v>
      </c>
      <c r="F195" s="74">
        <v>8</v>
      </c>
      <c r="G195" s="74">
        <v>1</v>
      </c>
      <c r="H195" s="74"/>
      <c r="I195" s="74">
        <v>1</v>
      </c>
      <c r="J195" s="74"/>
      <c r="K195" s="74">
        <v>3</v>
      </c>
      <c r="L195" s="74"/>
      <c r="M195" s="74"/>
      <c r="N195" s="74"/>
      <c r="O195" s="74"/>
      <c r="P195" s="74"/>
      <c r="Q195" s="74"/>
      <c r="R195" s="74"/>
      <c r="S195" s="74">
        <v>1</v>
      </c>
      <c r="T195" s="74"/>
      <c r="U195" s="74"/>
      <c r="V195" s="74">
        <v>9</v>
      </c>
      <c r="W195" s="74"/>
      <c r="X195" s="74"/>
      <c r="Y195" s="74"/>
      <c r="Z195" s="74"/>
      <c r="AA195" s="74"/>
      <c r="AB195" s="74">
        <v>3</v>
      </c>
      <c r="AC195" s="74">
        <v>1</v>
      </c>
      <c r="AD195" s="74">
        <v>13</v>
      </c>
      <c r="AE195" s="74"/>
      <c r="AF195" s="74"/>
      <c r="AG195" s="74"/>
      <c r="AH195" s="74"/>
      <c r="AI195" s="74">
        <v>1</v>
      </c>
      <c r="AJ195" s="74">
        <v>1</v>
      </c>
      <c r="AK195" s="74"/>
      <c r="AL195" s="74"/>
      <c r="AM195" s="74"/>
      <c r="AN195" s="74"/>
      <c r="AO195" s="56"/>
    </row>
    <row r="196" spans="2:41" ht="12.75" customHeight="1">
      <c r="B196" s="67" t="s">
        <v>262</v>
      </c>
      <c r="C196" s="116" t="s">
        <v>263</v>
      </c>
      <c r="D196" s="69">
        <f t="shared" si="63"/>
        <v>103</v>
      </c>
      <c r="E196" s="70">
        <f t="shared" si="64"/>
        <v>5</v>
      </c>
      <c r="F196" s="74"/>
      <c r="G196" s="74">
        <v>2</v>
      </c>
      <c r="H196" s="74"/>
      <c r="I196" s="74"/>
      <c r="J196" s="74"/>
      <c r="K196" s="74">
        <v>22</v>
      </c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>
        <v>30</v>
      </c>
      <c r="W196" s="74"/>
      <c r="X196" s="74"/>
      <c r="Y196" s="74"/>
      <c r="Z196" s="74"/>
      <c r="AA196" s="74"/>
      <c r="AB196" s="74"/>
      <c r="AC196" s="74"/>
      <c r="AD196" s="74">
        <v>4</v>
      </c>
      <c r="AE196" s="74"/>
      <c r="AF196" s="74"/>
      <c r="AG196" s="74"/>
      <c r="AH196" s="74"/>
      <c r="AI196" s="74"/>
      <c r="AJ196" s="74"/>
      <c r="AK196" s="74">
        <v>45</v>
      </c>
      <c r="AL196" s="74"/>
      <c r="AM196" s="74"/>
      <c r="AN196" s="74"/>
      <c r="AO196" s="56"/>
    </row>
    <row r="197" spans="2:41" ht="12.75" customHeight="1">
      <c r="B197" s="67" t="s">
        <v>264</v>
      </c>
      <c r="C197" s="116" t="s">
        <v>265</v>
      </c>
      <c r="D197" s="69">
        <f t="shared" si="63"/>
        <v>11</v>
      </c>
      <c r="E197" s="70">
        <f t="shared" si="64"/>
        <v>4</v>
      </c>
      <c r="F197" s="74">
        <v>2</v>
      </c>
      <c r="G197" s="74"/>
      <c r="H197" s="74"/>
      <c r="I197" s="74"/>
      <c r="J197" s="74"/>
      <c r="K197" s="74">
        <v>4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>
        <v>1</v>
      </c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>
        <v>4</v>
      </c>
      <c r="AL197" s="74"/>
      <c r="AM197" s="74"/>
      <c r="AN197" s="74"/>
      <c r="AO197" s="56"/>
    </row>
    <row r="198" spans="2:41" ht="12.75" customHeight="1">
      <c r="B198" s="67" t="s">
        <v>266</v>
      </c>
      <c r="C198" s="116" t="s">
        <v>267</v>
      </c>
      <c r="D198" s="69">
        <f t="shared" si="63"/>
        <v>12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>
        <v>4</v>
      </c>
      <c r="W198" s="74"/>
      <c r="X198" s="74"/>
      <c r="Y198" s="74"/>
      <c r="Z198" s="74"/>
      <c r="AA198" s="74"/>
      <c r="AB198" s="74"/>
      <c r="AC198" s="74"/>
      <c r="AD198" s="74">
        <v>4</v>
      </c>
      <c r="AE198" s="74"/>
      <c r="AF198" s="74"/>
      <c r="AG198" s="74"/>
      <c r="AH198" s="74"/>
      <c r="AI198" s="74"/>
      <c r="AJ198" s="74"/>
      <c r="AK198" s="74">
        <v>4</v>
      </c>
      <c r="AL198" s="74"/>
      <c r="AM198" s="74"/>
      <c r="AN198" s="74"/>
      <c r="AO198" s="56"/>
    </row>
    <row r="199" spans="2:41" ht="12.75" customHeight="1">
      <c r="B199" s="67" t="s">
        <v>268</v>
      </c>
      <c r="C199" s="116" t="s">
        <v>269</v>
      </c>
      <c r="D199" s="69">
        <f t="shared" si="63"/>
        <v>32</v>
      </c>
      <c r="E199" s="70">
        <f t="shared" si="64"/>
        <v>6</v>
      </c>
      <c r="F199" s="74">
        <v>1</v>
      </c>
      <c r="G199" s="74">
        <v>5</v>
      </c>
      <c r="H199" s="74"/>
      <c r="I199" s="74"/>
      <c r="J199" s="74"/>
      <c r="K199" s="74">
        <v>8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>
        <v>12</v>
      </c>
      <c r="W199" s="74"/>
      <c r="X199" s="74"/>
      <c r="Y199" s="74"/>
      <c r="Z199" s="74"/>
      <c r="AA199" s="74"/>
      <c r="AB199" s="74"/>
      <c r="AC199" s="74"/>
      <c r="AD199" s="74">
        <v>2</v>
      </c>
      <c r="AE199" s="74"/>
      <c r="AF199" s="74"/>
      <c r="AG199" s="74"/>
      <c r="AH199" s="74"/>
      <c r="AI199" s="74"/>
      <c r="AJ199" s="74"/>
      <c r="AK199" s="74">
        <v>4</v>
      </c>
      <c r="AL199" s="74"/>
      <c r="AM199" s="74"/>
      <c r="AN199" s="74"/>
      <c r="AO199" s="56"/>
    </row>
    <row r="200" spans="2:41" ht="12.75" customHeight="1">
      <c r="B200" s="67" t="s">
        <v>270</v>
      </c>
      <c r="C200" s="116" t="s">
        <v>271</v>
      </c>
      <c r="D200" s="69">
        <f t="shared" si="63"/>
        <v>39</v>
      </c>
      <c r="E200" s="70">
        <f t="shared" si="64"/>
        <v>9</v>
      </c>
      <c r="F200" s="74">
        <v>1</v>
      </c>
      <c r="G200" s="74"/>
      <c r="H200" s="74">
        <v>4</v>
      </c>
      <c r="I200" s="74"/>
      <c r="J200" s="74">
        <v>4</v>
      </c>
      <c r="K200" s="74">
        <v>5</v>
      </c>
      <c r="L200" s="74">
        <v>4</v>
      </c>
      <c r="M200" s="74"/>
      <c r="N200" s="74"/>
      <c r="O200" s="74">
        <v>4</v>
      </c>
      <c r="P200" s="74"/>
      <c r="Q200" s="74"/>
      <c r="R200" s="74"/>
      <c r="S200" s="74"/>
      <c r="T200" s="74"/>
      <c r="U200" s="74"/>
      <c r="V200" s="74">
        <v>5</v>
      </c>
      <c r="W200" s="74"/>
      <c r="X200" s="74"/>
      <c r="Y200" s="74"/>
      <c r="Z200" s="74"/>
      <c r="AA200" s="74"/>
      <c r="AB200" s="74"/>
      <c r="AC200" s="74"/>
      <c r="AD200" s="74">
        <v>7</v>
      </c>
      <c r="AE200" s="74"/>
      <c r="AF200" s="74"/>
      <c r="AG200" s="74"/>
      <c r="AH200" s="74"/>
      <c r="AI200" s="74"/>
      <c r="AJ200" s="74"/>
      <c r="AK200" s="74">
        <v>5</v>
      </c>
      <c r="AL200" s="74"/>
      <c r="AM200" s="74"/>
      <c r="AN200" s="74"/>
      <c r="AO200" s="56"/>
    </row>
    <row r="201" spans="2:41" ht="12.75" customHeight="1">
      <c r="B201" s="67" t="s">
        <v>272</v>
      </c>
      <c r="C201" s="116" t="s">
        <v>273</v>
      </c>
      <c r="D201" s="69">
        <f t="shared" si="63"/>
        <v>60</v>
      </c>
      <c r="E201" s="70">
        <f t="shared" si="64"/>
        <v>6</v>
      </c>
      <c r="F201" s="74">
        <v>9</v>
      </c>
      <c r="G201" s="74">
        <v>2</v>
      </c>
      <c r="H201" s="74"/>
      <c r="I201" s="74"/>
      <c r="J201" s="74"/>
      <c r="K201" s="74">
        <v>5</v>
      </c>
      <c r="L201" s="74"/>
      <c r="M201" s="74"/>
      <c r="N201" s="74"/>
      <c r="O201" s="74"/>
      <c r="P201" s="74"/>
      <c r="Q201" s="74">
        <v>2</v>
      </c>
      <c r="R201" s="74"/>
      <c r="S201" s="74"/>
      <c r="T201" s="74"/>
      <c r="U201" s="74"/>
      <c r="V201" s="74">
        <v>21</v>
      </c>
      <c r="W201" s="74"/>
      <c r="X201" s="74"/>
      <c r="Y201" s="74"/>
      <c r="Z201" s="74"/>
      <c r="AA201" s="74"/>
      <c r="AB201" s="74"/>
      <c r="AC201" s="74"/>
      <c r="AD201" s="74">
        <v>21</v>
      </c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56"/>
    </row>
    <row r="202" spans="2:41" ht="12.75" customHeight="1">
      <c r="B202" s="67" t="s">
        <v>274</v>
      </c>
      <c r="C202" s="116" t="s">
        <v>275</v>
      </c>
      <c r="D202" s="69">
        <f t="shared" si="63"/>
        <v>19</v>
      </c>
      <c r="E202" s="70">
        <f t="shared" si="64"/>
        <v>3</v>
      </c>
      <c r="F202" s="74"/>
      <c r="G202" s="74">
        <v>2</v>
      </c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>
        <v>2</v>
      </c>
      <c r="W202" s="74"/>
      <c r="X202" s="74"/>
      <c r="Y202" s="74"/>
      <c r="Z202" s="74"/>
      <c r="AA202" s="74"/>
      <c r="AB202" s="74"/>
      <c r="AC202" s="74"/>
      <c r="AD202" s="74">
        <v>15</v>
      </c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56"/>
    </row>
    <row r="203" spans="2:41" ht="12.75" customHeight="1">
      <c r="B203" s="67" t="s">
        <v>276</v>
      </c>
      <c r="C203" s="116" t="s">
        <v>277</v>
      </c>
      <c r="D203" s="69">
        <f t="shared" si="63"/>
        <v>69</v>
      </c>
      <c r="E203" s="70">
        <f t="shared" si="64"/>
        <v>7</v>
      </c>
      <c r="F203" s="74">
        <v>2</v>
      </c>
      <c r="G203" s="74">
        <v>1</v>
      </c>
      <c r="H203" s="74"/>
      <c r="I203" s="74"/>
      <c r="J203" s="74"/>
      <c r="K203" s="74">
        <v>6</v>
      </c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>
        <v>11</v>
      </c>
      <c r="W203" s="74"/>
      <c r="X203" s="74"/>
      <c r="Y203" s="74"/>
      <c r="Z203" s="74"/>
      <c r="AA203" s="74"/>
      <c r="AB203" s="74">
        <v>14</v>
      </c>
      <c r="AC203" s="74"/>
      <c r="AD203" s="74">
        <v>14</v>
      </c>
      <c r="AE203" s="74"/>
      <c r="AF203" s="74"/>
      <c r="AG203" s="74"/>
      <c r="AH203" s="74"/>
      <c r="AI203" s="74"/>
      <c r="AJ203" s="74"/>
      <c r="AK203" s="74">
        <v>21</v>
      </c>
      <c r="AL203" s="74"/>
      <c r="AM203" s="74"/>
      <c r="AN203" s="74"/>
      <c r="AO203" s="56"/>
    </row>
    <row r="204" spans="2:41" ht="12.75" customHeight="1">
      <c r="B204" s="67" t="s">
        <v>278</v>
      </c>
      <c r="C204" s="116" t="s">
        <v>279</v>
      </c>
      <c r="D204" s="69">
        <f aca="true" t="shared" si="65" ref="D204:D220">SUM(F204:AN204)</f>
        <v>11</v>
      </c>
      <c r="E204" s="70">
        <f t="shared" si="64"/>
        <v>6</v>
      </c>
      <c r="F204" s="74"/>
      <c r="G204" s="74"/>
      <c r="H204" s="74">
        <v>1</v>
      </c>
      <c r="I204" s="74"/>
      <c r="J204" s="74">
        <v>1</v>
      </c>
      <c r="K204" s="74"/>
      <c r="L204" s="74">
        <v>1</v>
      </c>
      <c r="M204" s="74"/>
      <c r="N204" s="74"/>
      <c r="O204" s="74">
        <v>1</v>
      </c>
      <c r="P204" s="74"/>
      <c r="Q204" s="74"/>
      <c r="R204" s="74"/>
      <c r="S204" s="74"/>
      <c r="T204" s="74">
        <v>1</v>
      </c>
      <c r="U204" s="74"/>
      <c r="V204" s="74"/>
      <c r="W204" s="74"/>
      <c r="X204" s="74"/>
      <c r="Y204" s="74"/>
      <c r="Z204" s="74"/>
      <c r="AA204" s="74"/>
      <c r="AB204" s="74">
        <v>6</v>
      </c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56"/>
    </row>
    <row r="205" spans="2:41" ht="12.75" customHeight="1">
      <c r="B205" s="67" t="s">
        <v>280</v>
      </c>
      <c r="C205" s="116" t="s">
        <v>281</v>
      </c>
      <c r="D205" s="69">
        <f t="shared" si="65"/>
        <v>9</v>
      </c>
      <c r="E205" s="70">
        <f t="shared" si="64"/>
        <v>3</v>
      </c>
      <c r="F205" s="74"/>
      <c r="G205" s="74"/>
      <c r="H205" s="74"/>
      <c r="I205" s="74"/>
      <c r="J205" s="74"/>
      <c r="K205" s="74">
        <v>3</v>
      </c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>
        <v>3</v>
      </c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>
        <v>3</v>
      </c>
      <c r="AL205" s="74"/>
      <c r="AM205" s="74"/>
      <c r="AN205" s="74"/>
      <c r="AO205" s="56"/>
    </row>
    <row r="206" spans="2:41" ht="12.75" customHeight="1">
      <c r="B206" s="67" t="s">
        <v>282</v>
      </c>
      <c r="C206" s="116" t="s">
        <v>283</v>
      </c>
      <c r="D206" s="69">
        <f t="shared" si="65"/>
        <v>6</v>
      </c>
      <c r="E206" s="70">
        <f t="shared" si="64"/>
        <v>3</v>
      </c>
      <c r="F206" s="74"/>
      <c r="G206" s="74"/>
      <c r="H206" s="74"/>
      <c r="I206" s="74"/>
      <c r="J206" s="74"/>
      <c r="K206" s="74">
        <v>2</v>
      </c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>
        <v>2</v>
      </c>
      <c r="AE206" s="74"/>
      <c r="AF206" s="74"/>
      <c r="AG206" s="74"/>
      <c r="AH206" s="74"/>
      <c r="AI206" s="74"/>
      <c r="AJ206" s="74"/>
      <c r="AK206" s="74">
        <v>2</v>
      </c>
      <c r="AL206" s="74"/>
      <c r="AM206" s="74"/>
      <c r="AN206" s="74"/>
      <c r="AO206" s="56"/>
    </row>
    <row r="207" spans="2:41" ht="12.75" customHeight="1">
      <c r="B207" s="67" t="s">
        <v>284</v>
      </c>
      <c r="C207" s="116" t="s">
        <v>285</v>
      </c>
      <c r="D207" s="69">
        <f t="shared" si="65"/>
        <v>21</v>
      </c>
      <c r="E207" s="70">
        <f t="shared" si="64"/>
        <v>3</v>
      </c>
      <c r="F207" s="74"/>
      <c r="G207" s="74"/>
      <c r="H207" s="74"/>
      <c r="I207" s="74"/>
      <c r="J207" s="74"/>
      <c r="K207" s="74">
        <v>18</v>
      </c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>
        <v>2</v>
      </c>
      <c r="W207" s="74"/>
      <c r="X207" s="74"/>
      <c r="Y207" s="74"/>
      <c r="Z207" s="74"/>
      <c r="AA207" s="74"/>
      <c r="AB207" s="74"/>
      <c r="AC207" s="74"/>
      <c r="AD207" s="74">
        <v>1</v>
      </c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56"/>
    </row>
    <row r="208" spans="2:41" ht="12.75" customHeight="1">
      <c r="B208" s="75" t="s">
        <v>286</v>
      </c>
      <c r="C208" s="116" t="s">
        <v>287</v>
      </c>
      <c r="D208" s="69">
        <f t="shared" si="65"/>
        <v>32</v>
      </c>
      <c r="E208" s="70">
        <f t="shared" si="64"/>
        <v>6</v>
      </c>
      <c r="F208" s="74">
        <v>1</v>
      </c>
      <c r="G208" s="74">
        <v>1</v>
      </c>
      <c r="H208" s="74"/>
      <c r="I208" s="74"/>
      <c r="J208" s="74"/>
      <c r="K208" s="74">
        <v>10</v>
      </c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>
        <v>3</v>
      </c>
      <c r="W208" s="74"/>
      <c r="X208" s="74"/>
      <c r="Y208" s="74"/>
      <c r="Z208" s="74"/>
      <c r="AA208" s="74"/>
      <c r="AB208" s="74"/>
      <c r="AC208" s="74"/>
      <c r="AD208" s="74">
        <v>11</v>
      </c>
      <c r="AE208" s="74"/>
      <c r="AF208" s="74"/>
      <c r="AG208" s="74"/>
      <c r="AH208" s="74"/>
      <c r="AI208" s="74"/>
      <c r="AJ208" s="74"/>
      <c r="AK208" s="74">
        <v>6</v>
      </c>
      <c r="AL208" s="74"/>
      <c r="AM208" s="74"/>
      <c r="AN208" s="74"/>
      <c r="AO208" s="56"/>
    </row>
    <row r="209" spans="2:41" ht="12.75" customHeight="1">
      <c r="B209" s="67" t="s">
        <v>288</v>
      </c>
      <c r="C209" s="116" t="s">
        <v>289</v>
      </c>
      <c r="D209" s="69">
        <f t="shared" si="65"/>
        <v>3</v>
      </c>
      <c r="E209" s="70">
        <f t="shared" si="64"/>
        <v>2</v>
      </c>
      <c r="F209" s="74"/>
      <c r="G209" s="74"/>
      <c r="H209" s="74"/>
      <c r="I209" s="74"/>
      <c r="J209" s="74"/>
      <c r="K209" s="74">
        <v>1</v>
      </c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>
        <v>2</v>
      </c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56"/>
    </row>
    <row r="210" spans="2:41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56"/>
    </row>
    <row r="211" spans="2:41" ht="12.75" customHeight="1">
      <c r="B211" s="75" t="s">
        <v>292</v>
      </c>
      <c r="C211" s="118" t="s">
        <v>1112</v>
      </c>
      <c r="D211" s="69">
        <f t="shared" si="65"/>
        <v>8</v>
      </c>
      <c r="E211" s="70">
        <f t="shared" si="64"/>
        <v>6</v>
      </c>
      <c r="F211" s="74"/>
      <c r="G211" s="74"/>
      <c r="H211" s="74">
        <v>1</v>
      </c>
      <c r="I211" s="74"/>
      <c r="J211" s="74">
        <v>1</v>
      </c>
      <c r="K211" s="74">
        <v>1</v>
      </c>
      <c r="L211" s="74">
        <v>1</v>
      </c>
      <c r="M211" s="74"/>
      <c r="N211" s="74"/>
      <c r="O211" s="74">
        <v>1</v>
      </c>
      <c r="P211" s="74"/>
      <c r="Q211" s="74"/>
      <c r="R211" s="74"/>
      <c r="S211" s="74"/>
      <c r="T211" s="74"/>
      <c r="U211" s="74"/>
      <c r="V211" s="74">
        <v>3</v>
      </c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56"/>
    </row>
    <row r="212" spans="2:41" ht="12.75" customHeight="1">
      <c r="B212" s="75" t="s">
        <v>293</v>
      </c>
      <c r="C212" s="118" t="s">
        <v>294</v>
      </c>
      <c r="D212" s="69">
        <f t="shared" si="65"/>
        <v>1</v>
      </c>
      <c r="E212" s="70">
        <f t="shared" si="64"/>
        <v>1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>
        <v>1</v>
      </c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56"/>
    </row>
    <row r="213" spans="2:41" ht="12.75" customHeight="1">
      <c r="B213" s="75" t="s">
        <v>295</v>
      </c>
      <c r="C213" s="116" t="s">
        <v>1136</v>
      </c>
      <c r="D213" s="69">
        <f t="shared" si="65"/>
        <v>0</v>
      </c>
      <c r="E213" s="70">
        <f t="shared" si="64"/>
        <v>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56"/>
    </row>
    <row r="214" spans="2:41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56"/>
    </row>
    <row r="215" spans="2:41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56"/>
    </row>
    <row r="216" spans="2:41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56"/>
    </row>
    <row r="217" spans="2:41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56"/>
    </row>
    <row r="218" spans="2:41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56"/>
    </row>
    <row r="219" spans="2:41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56"/>
    </row>
    <row r="220" spans="2:41" ht="12.75" customHeight="1" thickBot="1">
      <c r="B220" s="122"/>
      <c r="C220" s="193" t="s">
        <v>181</v>
      </c>
      <c r="D220" s="85">
        <f t="shared" si="65"/>
        <v>2308</v>
      </c>
      <c r="E220" s="86"/>
      <c r="F220" s="87">
        <f aca="true" t="shared" si="66" ref="F220:S220">SUM(F172:F219)</f>
        <v>244</v>
      </c>
      <c r="G220" s="87">
        <f t="shared" si="66"/>
        <v>153</v>
      </c>
      <c r="H220" s="87">
        <f t="shared" si="66"/>
        <v>23</v>
      </c>
      <c r="I220" s="87">
        <f t="shared" si="66"/>
        <v>1</v>
      </c>
      <c r="J220" s="87">
        <f t="shared" si="66"/>
        <v>23</v>
      </c>
      <c r="K220" s="87">
        <f t="shared" si="66"/>
        <v>288</v>
      </c>
      <c r="L220" s="87">
        <f t="shared" si="66"/>
        <v>23</v>
      </c>
      <c r="M220" s="87">
        <f t="shared" si="66"/>
        <v>0</v>
      </c>
      <c r="N220" s="87">
        <f t="shared" si="66"/>
        <v>1</v>
      </c>
      <c r="O220" s="87">
        <f t="shared" si="66"/>
        <v>23</v>
      </c>
      <c r="P220" s="87">
        <f t="shared" si="66"/>
        <v>4</v>
      </c>
      <c r="Q220" s="87">
        <f t="shared" si="66"/>
        <v>78</v>
      </c>
      <c r="R220" s="87">
        <f t="shared" si="66"/>
        <v>2</v>
      </c>
      <c r="S220" s="87">
        <f t="shared" si="66"/>
        <v>4</v>
      </c>
      <c r="T220" s="87">
        <f aca="true" t="shared" si="67" ref="T220:AN220">SUM(T172:T219)</f>
        <v>3</v>
      </c>
      <c r="U220" s="87">
        <f t="shared" si="67"/>
        <v>0</v>
      </c>
      <c r="V220" s="87">
        <f t="shared" si="67"/>
        <v>367</v>
      </c>
      <c r="W220" s="87">
        <f t="shared" si="67"/>
        <v>0</v>
      </c>
      <c r="X220" s="87">
        <f t="shared" si="67"/>
        <v>0</v>
      </c>
      <c r="Y220" s="87">
        <f t="shared" si="67"/>
        <v>0</v>
      </c>
      <c r="Z220" s="87">
        <f t="shared" si="67"/>
        <v>0</v>
      </c>
      <c r="AA220" s="87">
        <f t="shared" si="67"/>
        <v>0</v>
      </c>
      <c r="AB220" s="87">
        <f t="shared" si="67"/>
        <v>37</v>
      </c>
      <c r="AC220" s="87">
        <f t="shared" si="67"/>
        <v>11</v>
      </c>
      <c r="AD220" s="87">
        <f t="shared" si="67"/>
        <v>317</v>
      </c>
      <c r="AE220" s="87">
        <f t="shared" si="67"/>
        <v>3</v>
      </c>
      <c r="AF220" s="87">
        <f t="shared" si="67"/>
        <v>105</v>
      </c>
      <c r="AG220" s="87">
        <f t="shared" si="67"/>
        <v>0</v>
      </c>
      <c r="AH220" s="87">
        <f t="shared" si="67"/>
        <v>0</v>
      </c>
      <c r="AI220" s="87">
        <f t="shared" si="67"/>
        <v>50</v>
      </c>
      <c r="AJ220" s="87">
        <f t="shared" si="67"/>
        <v>5</v>
      </c>
      <c r="AK220" s="87">
        <f t="shared" si="67"/>
        <v>541</v>
      </c>
      <c r="AL220" s="87">
        <f t="shared" si="67"/>
        <v>0</v>
      </c>
      <c r="AM220" s="87">
        <f t="shared" si="67"/>
        <v>0</v>
      </c>
      <c r="AN220" s="87">
        <f t="shared" si="67"/>
        <v>2</v>
      </c>
      <c r="AO220" s="56"/>
    </row>
    <row r="221" spans="2:41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56"/>
    </row>
    <row r="222" spans="2:41" ht="12.75" customHeight="1" thickBot="1">
      <c r="B222" s="110" t="s">
        <v>296</v>
      </c>
      <c r="C222" s="111" t="s">
        <v>297</v>
      </c>
      <c r="D222" s="186">
        <f>SUM(F222:AN222)</f>
        <v>0</v>
      </c>
      <c r="E222" s="184">
        <f>COUNT(F222:AN222)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56"/>
    </row>
    <row r="223" spans="2:41" ht="12.75" customHeight="1" hidden="1">
      <c r="B223" s="112" t="s">
        <v>298</v>
      </c>
      <c r="C223" s="113"/>
      <c r="D223" s="69">
        <f>SUM(F223:AN223)</f>
        <v>0</v>
      </c>
      <c r="E223" s="70">
        <f>COUNT(F223:AN223)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56"/>
    </row>
    <row r="224" spans="2:41" ht="12.75" customHeight="1" hidden="1">
      <c r="B224" s="112" t="s">
        <v>1116</v>
      </c>
      <c r="C224" s="113"/>
      <c r="D224" s="69">
        <f>SUM(F224:AN224)</f>
        <v>0</v>
      </c>
      <c r="E224" s="70">
        <f>COUNT(F224:AN224)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56"/>
    </row>
    <row r="225" spans="2:41" ht="12.75" customHeight="1" hidden="1" thickBot="1">
      <c r="B225" s="78" t="s">
        <v>1117</v>
      </c>
      <c r="C225" s="192"/>
      <c r="D225" s="69">
        <f>SUM(F225:AN225)</f>
        <v>0</v>
      </c>
      <c r="E225" s="70">
        <f>COUNT(F225:AN225)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56"/>
    </row>
    <row r="226" spans="2:41" ht="12.75" customHeight="1" thickBot="1">
      <c r="B226" s="122"/>
      <c r="C226" s="193" t="s">
        <v>187</v>
      </c>
      <c r="D226" s="85">
        <f>SUM(F226:AN226)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N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56"/>
    </row>
    <row r="227" spans="2:41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56"/>
    </row>
    <row r="228" spans="2:41" ht="12.75" customHeight="1" hidden="1">
      <c r="B228" s="110"/>
      <c r="C228" s="111"/>
      <c r="D228" s="64">
        <f aca="true" t="shared" si="70" ref="D228:D233">SUM(F228:AN228)</f>
        <v>0</v>
      </c>
      <c r="E228" s="65">
        <f>COUNT(F228:AN228)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56"/>
    </row>
    <row r="229" spans="2:41" ht="12.75" customHeight="1" thickBot="1">
      <c r="B229" s="112" t="s">
        <v>1118</v>
      </c>
      <c r="C229" s="113" t="s">
        <v>1162</v>
      </c>
      <c r="D229" s="69">
        <f t="shared" si="70"/>
        <v>4</v>
      </c>
      <c r="E229" s="70">
        <f>COUNT(F229:AN229)</f>
        <v>4</v>
      </c>
      <c r="F229" s="182"/>
      <c r="G229" s="182"/>
      <c r="H229" s="182">
        <v>1</v>
      </c>
      <c r="I229" s="182"/>
      <c r="J229" s="182">
        <v>1</v>
      </c>
      <c r="K229" s="182"/>
      <c r="L229" s="182">
        <v>1</v>
      </c>
      <c r="M229" s="182"/>
      <c r="N229" s="182"/>
      <c r="O229" s="182">
        <v>1</v>
      </c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56"/>
    </row>
    <row r="230" spans="2:41" ht="12.75" customHeight="1" hidden="1">
      <c r="B230" s="112" t="s">
        <v>1119</v>
      </c>
      <c r="C230" s="113"/>
      <c r="D230" s="69">
        <f t="shared" si="70"/>
        <v>0</v>
      </c>
      <c r="E230" s="70">
        <f>COUNT(F230:AN230)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56"/>
    </row>
    <row r="231" spans="2:41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COUNT(F231:AN231)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56"/>
    </row>
    <row r="232" spans="2:41" ht="12.75" customHeight="1" thickBot="1">
      <c r="B232" s="123"/>
      <c r="C232" s="177" t="s">
        <v>673</v>
      </c>
      <c r="D232" s="85">
        <f t="shared" si="70"/>
        <v>4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1</v>
      </c>
      <c r="I232" s="87">
        <f t="shared" si="71"/>
        <v>0</v>
      </c>
      <c r="J232" s="87">
        <f t="shared" si="71"/>
        <v>1</v>
      </c>
      <c r="K232" s="87">
        <f t="shared" si="71"/>
        <v>0</v>
      </c>
      <c r="L232" s="87">
        <f t="shared" si="71"/>
        <v>1</v>
      </c>
      <c r="M232" s="87">
        <f t="shared" si="71"/>
        <v>0</v>
      </c>
      <c r="N232" s="87">
        <f t="shared" si="71"/>
        <v>0</v>
      </c>
      <c r="O232" s="87">
        <f t="shared" si="71"/>
        <v>1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N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56"/>
    </row>
    <row r="233" spans="2:41" ht="18" customHeight="1" thickBot="1">
      <c r="B233" s="33"/>
      <c r="C233" s="124" t="s">
        <v>299</v>
      </c>
      <c r="D233" s="125">
        <f t="shared" si="70"/>
        <v>2612</v>
      </c>
      <c r="E233" s="10"/>
      <c r="F233" s="125">
        <f aca="true" t="shared" si="73" ref="F233:S233">F226+F220+F170+F153+F232</f>
        <v>249</v>
      </c>
      <c r="G233" s="125">
        <f t="shared" si="73"/>
        <v>161</v>
      </c>
      <c r="H233" s="125">
        <f t="shared" si="73"/>
        <v>31</v>
      </c>
      <c r="I233" s="125">
        <f t="shared" si="73"/>
        <v>3</v>
      </c>
      <c r="J233" s="125">
        <f t="shared" si="73"/>
        <v>30</v>
      </c>
      <c r="K233" s="125">
        <f t="shared" si="73"/>
        <v>307</v>
      </c>
      <c r="L233" s="125">
        <f t="shared" si="73"/>
        <v>30</v>
      </c>
      <c r="M233" s="125">
        <f t="shared" si="73"/>
        <v>0</v>
      </c>
      <c r="N233" s="125">
        <f t="shared" si="73"/>
        <v>4</v>
      </c>
      <c r="O233" s="125">
        <f t="shared" si="73"/>
        <v>30</v>
      </c>
      <c r="P233" s="125">
        <f t="shared" si="73"/>
        <v>14</v>
      </c>
      <c r="Q233" s="125">
        <f t="shared" si="73"/>
        <v>99</v>
      </c>
      <c r="R233" s="125">
        <f t="shared" si="73"/>
        <v>11</v>
      </c>
      <c r="S233" s="125">
        <f t="shared" si="73"/>
        <v>6</v>
      </c>
      <c r="T233" s="125">
        <f aca="true" t="shared" si="74" ref="T233:AN233">T226+T220+T170+T153+T232</f>
        <v>3</v>
      </c>
      <c r="U233" s="125">
        <f t="shared" si="74"/>
        <v>0</v>
      </c>
      <c r="V233" s="125">
        <f t="shared" si="74"/>
        <v>371</v>
      </c>
      <c r="W233" s="125">
        <f t="shared" si="74"/>
        <v>0</v>
      </c>
      <c r="X233" s="125">
        <f t="shared" si="74"/>
        <v>0</v>
      </c>
      <c r="Y233" s="125">
        <f t="shared" si="74"/>
        <v>0</v>
      </c>
      <c r="Z233" s="125">
        <f t="shared" si="74"/>
        <v>0</v>
      </c>
      <c r="AA233" s="125">
        <f t="shared" si="74"/>
        <v>3</v>
      </c>
      <c r="AB233" s="125">
        <f t="shared" si="74"/>
        <v>67</v>
      </c>
      <c r="AC233" s="125">
        <f t="shared" si="74"/>
        <v>134</v>
      </c>
      <c r="AD233" s="125">
        <f t="shared" si="74"/>
        <v>333</v>
      </c>
      <c r="AE233" s="125">
        <f t="shared" si="74"/>
        <v>7</v>
      </c>
      <c r="AF233" s="125">
        <f t="shared" si="74"/>
        <v>105</v>
      </c>
      <c r="AG233" s="125">
        <f t="shared" si="74"/>
        <v>0</v>
      </c>
      <c r="AH233" s="125">
        <f t="shared" si="74"/>
        <v>2</v>
      </c>
      <c r="AI233" s="125">
        <f t="shared" si="74"/>
        <v>56</v>
      </c>
      <c r="AJ233" s="125">
        <f t="shared" si="74"/>
        <v>5</v>
      </c>
      <c r="AK233" s="125">
        <f t="shared" si="74"/>
        <v>547</v>
      </c>
      <c r="AL233" s="125">
        <f t="shared" si="74"/>
        <v>0</v>
      </c>
      <c r="AM233" s="125">
        <f t="shared" si="74"/>
        <v>0</v>
      </c>
      <c r="AN233" s="125">
        <f t="shared" si="74"/>
        <v>4</v>
      </c>
      <c r="AO233" s="56"/>
    </row>
    <row r="234" spans="2:41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56"/>
    </row>
    <row r="235" spans="2:41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56"/>
    </row>
    <row r="236" spans="2:41" ht="12.75" customHeight="1">
      <c r="B236" s="129" t="s">
        <v>301</v>
      </c>
      <c r="C236" s="97" t="s">
        <v>302</v>
      </c>
      <c r="D236" s="64">
        <f aca="true" t="shared" si="75" ref="D236:D299">SUM(F236:AN236)</f>
        <v>280</v>
      </c>
      <c r="E236" s="65">
        <f aca="true" t="shared" si="76" ref="E236:E299">COUNT(F236:AN236)</f>
        <v>18</v>
      </c>
      <c r="F236" s="91">
        <v>3</v>
      </c>
      <c r="G236" s="91"/>
      <c r="H236" s="91">
        <v>18</v>
      </c>
      <c r="I236" s="91">
        <v>18</v>
      </c>
      <c r="J236" s="91">
        <v>20</v>
      </c>
      <c r="K236" s="91"/>
      <c r="L236" s="91">
        <v>18</v>
      </c>
      <c r="M236" s="91"/>
      <c r="N236" s="91"/>
      <c r="O236" s="91">
        <v>23</v>
      </c>
      <c r="P236" s="91">
        <v>4</v>
      </c>
      <c r="Q236" s="91">
        <v>2</v>
      </c>
      <c r="R236" s="91">
        <v>6</v>
      </c>
      <c r="S236" s="91">
        <v>16</v>
      </c>
      <c r="T236" s="91">
        <v>17</v>
      </c>
      <c r="U236" s="91"/>
      <c r="V236" s="91"/>
      <c r="W236" s="91"/>
      <c r="X236" s="91"/>
      <c r="Y236" s="91"/>
      <c r="Z236" s="91"/>
      <c r="AA236" s="91"/>
      <c r="AB236" s="91">
        <v>4</v>
      </c>
      <c r="AC236" s="91"/>
      <c r="AD236" s="91"/>
      <c r="AE236" s="91">
        <v>4</v>
      </c>
      <c r="AF236" s="91">
        <v>4</v>
      </c>
      <c r="AG236" s="91">
        <v>16</v>
      </c>
      <c r="AH236" s="91">
        <v>14</v>
      </c>
      <c r="AI236" s="91">
        <v>86</v>
      </c>
      <c r="AJ236" s="91">
        <v>7</v>
      </c>
      <c r="AK236" s="91"/>
      <c r="AL236" s="91"/>
      <c r="AM236" s="91"/>
      <c r="AN236" s="91"/>
      <c r="AO236" s="56"/>
    </row>
    <row r="237" spans="2:41" ht="12.75" customHeight="1">
      <c r="B237" s="130" t="s">
        <v>303</v>
      </c>
      <c r="C237" s="116" t="s">
        <v>304</v>
      </c>
      <c r="D237" s="69">
        <f t="shared" si="75"/>
        <v>385</v>
      </c>
      <c r="E237" s="70">
        <f t="shared" si="76"/>
        <v>13</v>
      </c>
      <c r="F237" s="74"/>
      <c r="G237" s="74"/>
      <c r="H237" s="74">
        <v>94</v>
      </c>
      <c r="I237" s="74"/>
      <c r="J237" s="74">
        <v>81</v>
      </c>
      <c r="K237" s="74"/>
      <c r="L237" s="74">
        <v>84</v>
      </c>
      <c r="M237" s="74"/>
      <c r="N237" s="74"/>
      <c r="O237" s="74">
        <v>79</v>
      </c>
      <c r="P237" s="74">
        <v>2</v>
      </c>
      <c r="Q237" s="74"/>
      <c r="R237" s="74">
        <v>5</v>
      </c>
      <c r="S237" s="74">
        <v>3</v>
      </c>
      <c r="T237" s="74"/>
      <c r="U237" s="74"/>
      <c r="V237" s="74"/>
      <c r="W237" s="74"/>
      <c r="X237" s="74"/>
      <c r="Y237" s="74"/>
      <c r="Z237" s="74"/>
      <c r="AA237" s="74"/>
      <c r="AB237" s="74"/>
      <c r="AC237" s="74">
        <v>2</v>
      </c>
      <c r="AD237" s="74">
        <v>1</v>
      </c>
      <c r="AE237" s="74"/>
      <c r="AF237" s="74"/>
      <c r="AG237" s="74">
        <v>3</v>
      </c>
      <c r="AH237" s="74">
        <v>2</v>
      </c>
      <c r="AI237" s="74">
        <v>25</v>
      </c>
      <c r="AJ237" s="74">
        <v>4</v>
      </c>
      <c r="AK237" s="74"/>
      <c r="AL237" s="74"/>
      <c r="AM237" s="74"/>
      <c r="AN237" s="74"/>
      <c r="AO237" s="56"/>
    </row>
    <row r="238" spans="2:41" ht="12.75" customHeight="1">
      <c r="B238" s="130" t="s">
        <v>305</v>
      </c>
      <c r="C238" s="116" t="s">
        <v>1148</v>
      </c>
      <c r="D238" s="69">
        <f t="shared" si="75"/>
        <v>163</v>
      </c>
      <c r="E238" s="70">
        <f t="shared" si="76"/>
        <v>14</v>
      </c>
      <c r="F238" s="74"/>
      <c r="G238" s="74"/>
      <c r="H238" s="74">
        <v>20</v>
      </c>
      <c r="I238" s="74">
        <v>3</v>
      </c>
      <c r="J238" s="74">
        <v>24</v>
      </c>
      <c r="K238" s="74"/>
      <c r="L238" s="74">
        <v>13</v>
      </c>
      <c r="M238" s="74"/>
      <c r="N238" s="74"/>
      <c r="O238" s="74">
        <v>19</v>
      </c>
      <c r="P238" s="74"/>
      <c r="Q238" s="74"/>
      <c r="R238" s="74">
        <v>2</v>
      </c>
      <c r="S238" s="74">
        <v>4</v>
      </c>
      <c r="T238" s="74">
        <v>1</v>
      </c>
      <c r="U238" s="74"/>
      <c r="V238" s="74"/>
      <c r="W238" s="74"/>
      <c r="X238" s="74"/>
      <c r="Y238" s="74"/>
      <c r="Z238" s="74"/>
      <c r="AA238" s="74">
        <v>1</v>
      </c>
      <c r="AB238" s="74">
        <v>2</v>
      </c>
      <c r="AC238" s="74"/>
      <c r="AD238" s="74"/>
      <c r="AE238" s="74"/>
      <c r="AF238" s="74">
        <v>2</v>
      </c>
      <c r="AG238" s="74">
        <v>2</v>
      </c>
      <c r="AH238" s="74"/>
      <c r="AI238" s="74">
        <v>59</v>
      </c>
      <c r="AJ238" s="74">
        <v>11</v>
      </c>
      <c r="AK238" s="74"/>
      <c r="AL238" s="74"/>
      <c r="AM238" s="74"/>
      <c r="AN238" s="74"/>
      <c r="AO238" s="56"/>
    </row>
    <row r="239" spans="2:41" ht="12.75" customHeight="1">
      <c r="B239" s="130" t="s">
        <v>306</v>
      </c>
      <c r="C239" s="116" t="s">
        <v>307</v>
      </c>
      <c r="D239" s="69">
        <f t="shared" si="75"/>
        <v>132</v>
      </c>
      <c r="E239" s="70">
        <f t="shared" si="76"/>
        <v>15</v>
      </c>
      <c r="F239" s="74"/>
      <c r="G239" s="74"/>
      <c r="H239" s="74">
        <v>23</v>
      </c>
      <c r="I239" s="74">
        <v>6</v>
      </c>
      <c r="J239" s="74">
        <v>22</v>
      </c>
      <c r="K239" s="74"/>
      <c r="L239" s="74">
        <v>21</v>
      </c>
      <c r="M239" s="74"/>
      <c r="N239" s="74">
        <v>1</v>
      </c>
      <c r="O239" s="74">
        <v>22</v>
      </c>
      <c r="P239" s="74">
        <v>1</v>
      </c>
      <c r="Q239" s="74"/>
      <c r="R239" s="74">
        <v>4</v>
      </c>
      <c r="S239" s="74">
        <v>2</v>
      </c>
      <c r="T239" s="74">
        <v>1</v>
      </c>
      <c r="U239" s="74">
        <v>2</v>
      </c>
      <c r="V239" s="74"/>
      <c r="W239" s="74"/>
      <c r="X239" s="74"/>
      <c r="Y239" s="74"/>
      <c r="Z239" s="74"/>
      <c r="AA239" s="74"/>
      <c r="AB239" s="74">
        <v>1</v>
      </c>
      <c r="AC239" s="74"/>
      <c r="AD239" s="74"/>
      <c r="AE239" s="74"/>
      <c r="AF239" s="74">
        <v>1</v>
      </c>
      <c r="AG239" s="74">
        <v>23</v>
      </c>
      <c r="AH239" s="74">
        <v>2</v>
      </c>
      <c r="AI239" s="74"/>
      <c r="AJ239" s="74"/>
      <c r="AK239" s="74"/>
      <c r="AL239" s="74"/>
      <c r="AM239" s="74"/>
      <c r="AN239" s="74"/>
      <c r="AO239" s="56"/>
    </row>
    <row r="240" spans="2:41" ht="12.75" customHeight="1">
      <c r="B240" s="130" t="s">
        <v>308</v>
      </c>
      <c r="C240" s="116" t="s">
        <v>309</v>
      </c>
      <c r="D240" s="69">
        <f t="shared" si="75"/>
        <v>237</v>
      </c>
      <c r="E240" s="70">
        <f t="shared" si="76"/>
        <v>14</v>
      </c>
      <c r="F240" s="74">
        <v>2</v>
      </c>
      <c r="G240" s="74"/>
      <c r="H240" s="74">
        <v>45</v>
      </c>
      <c r="I240" s="74"/>
      <c r="J240" s="74">
        <v>47</v>
      </c>
      <c r="K240" s="74"/>
      <c r="L240" s="74">
        <v>44</v>
      </c>
      <c r="M240" s="74"/>
      <c r="N240" s="74"/>
      <c r="O240" s="74">
        <v>40</v>
      </c>
      <c r="P240" s="74">
        <v>1</v>
      </c>
      <c r="Q240" s="74"/>
      <c r="R240" s="74"/>
      <c r="S240" s="74">
        <v>6</v>
      </c>
      <c r="T240" s="74"/>
      <c r="U240" s="74"/>
      <c r="V240" s="74">
        <v>2</v>
      </c>
      <c r="W240" s="74"/>
      <c r="X240" s="74"/>
      <c r="Y240" s="74"/>
      <c r="Z240" s="74"/>
      <c r="AA240" s="74">
        <v>1</v>
      </c>
      <c r="AB240" s="74">
        <v>3</v>
      </c>
      <c r="AC240" s="74"/>
      <c r="AD240" s="74">
        <v>2</v>
      </c>
      <c r="AE240" s="74"/>
      <c r="AF240" s="74"/>
      <c r="AG240" s="74"/>
      <c r="AH240" s="74">
        <v>3</v>
      </c>
      <c r="AI240" s="74">
        <v>39</v>
      </c>
      <c r="AJ240" s="74">
        <v>2</v>
      </c>
      <c r="AK240" s="74"/>
      <c r="AL240" s="74"/>
      <c r="AM240" s="74"/>
      <c r="AN240" s="74"/>
      <c r="AO240" s="56"/>
    </row>
    <row r="241" spans="2:41" ht="12.75" customHeight="1">
      <c r="B241" s="130" t="s">
        <v>310</v>
      </c>
      <c r="C241" s="116" t="s">
        <v>311</v>
      </c>
      <c r="D241" s="69">
        <f t="shared" si="75"/>
        <v>199</v>
      </c>
      <c r="E241" s="70">
        <f t="shared" si="76"/>
        <v>11</v>
      </c>
      <c r="F241" s="74"/>
      <c r="G241" s="74"/>
      <c r="H241" s="74">
        <v>29</v>
      </c>
      <c r="I241" s="74"/>
      <c r="J241" s="74">
        <v>27</v>
      </c>
      <c r="K241" s="74"/>
      <c r="L241" s="74">
        <v>27</v>
      </c>
      <c r="M241" s="74"/>
      <c r="N241" s="74"/>
      <c r="O241" s="74">
        <v>31</v>
      </c>
      <c r="P241" s="74"/>
      <c r="Q241" s="74"/>
      <c r="R241" s="74"/>
      <c r="S241" s="74">
        <v>17</v>
      </c>
      <c r="T241" s="74">
        <v>3</v>
      </c>
      <c r="U241" s="74"/>
      <c r="V241" s="74"/>
      <c r="W241" s="74"/>
      <c r="X241" s="74"/>
      <c r="Y241" s="74"/>
      <c r="Z241" s="74"/>
      <c r="AA241" s="74"/>
      <c r="AB241" s="74">
        <v>2</v>
      </c>
      <c r="AC241" s="74"/>
      <c r="AD241" s="74"/>
      <c r="AE241" s="74">
        <v>3</v>
      </c>
      <c r="AF241" s="74"/>
      <c r="AG241" s="74"/>
      <c r="AH241" s="74">
        <v>8</v>
      </c>
      <c r="AI241" s="74">
        <v>2</v>
      </c>
      <c r="AJ241" s="74">
        <v>50</v>
      </c>
      <c r="AK241" s="74"/>
      <c r="AL241" s="74"/>
      <c r="AM241" s="74"/>
      <c r="AN241" s="74"/>
      <c r="AO241" s="56"/>
    </row>
    <row r="242" spans="2:41" ht="12.75" customHeight="1">
      <c r="B242" s="130" t="s">
        <v>312</v>
      </c>
      <c r="C242" s="116" t="s">
        <v>313</v>
      </c>
      <c r="D242" s="69">
        <f t="shared" si="75"/>
        <v>79</v>
      </c>
      <c r="E242" s="70">
        <f t="shared" si="76"/>
        <v>13</v>
      </c>
      <c r="F242" s="74"/>
      <c r="G242" s="74">
        <v>1</v>
      </c>
      <c r="H242" s="74">
        <v>11</v>
      </c>
      <c r="I242" s="74">
        <v>3</v>
      </c>
      <c r="J242" s="74">
        <v>11</v>
      </c>
      <c r="K242" s="74"/>
      <c r="L242" s="74">
        <v>9</v>
      </c>
      <c r="M242" s="74"/>
      <c r="N242" s="74">
        <v>12</v>
      </c>
      <c r="O242" s="74">
        <v>9</v>
      </c>
      <c r="P242" s="74">
        <v>3</v>
      </c>
      <c r="Q242" s="74"/>
      <c r="R242" s="74">
        <v>2</v>
      </c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>
        <v>8</v>
      </c>
      <c r="AF242" s="74">
        <v>7</v>
      </c>
      <c r="AG242" s="74"/>
      <c r="AH242" s="74">
        <v>2</v>
      </c>
      <c r="AI242" s="74"/>
      <c r="AJ242" s="74">
        <v>1</v>
      </c>
      <c r="AK242" s="74"/>
      <c r="AL242" s="74"/>
      <c r="AM242" s="74"/>
      <c r="AN242" s="74"/>
      <c r="AO242" s="56"/>
    </row>
    <row r="243" spans="2:41" ht="12.75" customHeight="1">
      <c r="B243" s="130" t="s">
        <v>314</v>
      </c>
      <c r="C243" s="116" t="s">
        <v>315</v>
      </c>
      <c r="D243" s="69">
        <f t="shared" si="75"/>
        <v>34</v>
      </c>
      <c r="E243" s="70">
        <f t="shared" si="76"/>
        <v>9</v>
      </c>
      <c r="F243" s="74">
        <v>1</v>
      </c>
      <c r="G243" s="74">
        <v>2</v>
      </c>
      <c r="H243" s="74">
        <v>3</v>
      </c>
      <c r="I243" s="74"/>
      <c r="J243" s="74">
        <v>3</v>
      </c>
      <c r="K243" s="74"/>
      <c r="L243" s="74">
        <v>3</v>
      </c>
      <c r="M243" s="74"/>
      <c r="N243" s="74"/>
      <c r="O243" s="74">
        <v>3</v>
      </c>
      <c r="P243" s="74">
        <v>4</v>
      </c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>
        <v>3</v>
      </c>
      <c r="AC243" s="74"/>
      <c r="AD243" s="74"/>
      <c r="AE243" s="74">
        <v>12</v>
      </c>
      <c r="AF243" s="74"/>
      <c r="AG243" s="74"/>
      <c r="AH243" s="74"/>
      <c r="AI243" s="74"/>
      <c r="AJ243" s="74"/>
      <c r="AK243" s="74"/>
      <c r="AL243" s="74"/>
      <c r="AM243" s="74"/>
      <c r="AN243" s="74"/>
      <c r="AO243" s="56"/>
    </row>
    <row r="244" spans="2:41" ht="12.75" customHeight="1">
      <c r="B244" s="130" t="s">
        <v>316</v>
      </c>
      <c r="C244" s="116" t="s">
        <v>317</v>
      </c>
      <c r="D244" s="69">
        <f t="shared" si="75"/>
        <v>55</v>
      </c>
      <c r="E244" s="70">
        <f t="shared" si="76"/>
        <v>9</v>
      </c>
      <c r="F244" s="74"/>
      <c r="G244" s="74"/>
      <c r="H244" s="74">
        <v>12</v>
      </c>
      <c r="I244" s="74">
        <v>2</v>
      </c>
      <c r="J244" s="74">
        <v>9</v>
      </c>
      <c r="K244" s="74"/>
      <c r="L244" s="74">
        <v>10</v>
      </c>
      <c r="M244" s="74"/>
      <c r="N244" s="74"/>
      <c r="O244" s="74">
        <v>10</v>
      </c>
      <c r="P244" s="74"/>
      <c r="Q244" s="74"/>
      <c r="R244" s="74">
        <v>3</v>
      </c>
      <c r="S244" s="74"/>
      <c r="T244" s="74"/>
      <c r="U244" s="74"/>
      <c r="V244" s="74"/>
      <c r="W244" s="74"/>
      <c r="X244" s="74"/>
      <c r="Y244" s="74"/>
      <c r="Z244" s="74"/>
      <c r="AA244" s="74"/>
      <c r="AB244" s="74">
        <v>2</v>
      </c>
      <c r="AC244" s="74"/>
      <c r="AD244" s="74"/>
      <c r="AE244" s="74"/>
      <c r="AF244" s="74">
        <v>2</v>
      </c>
      <c r="AG244" s="74"/>
      <c r="AH244" s="74"/>
      <c r="AI244" s="74">
        <v>5</v>
      </c>
      <c r="AJ244" s="74"/>
      <c r="AK244" s="74"/>
      <c r="AL244" s="74"/>
      <c r="AM244" s="74"/>
      <c r="AN244" s="74"/>
      <c r="AO244" s="56"/>
    </row>
    <row r="245" spans="2:41" ht="12.75" customHeight="1">
      <c r="B245" s="130" t="s">
        <v>318</v>
      </c>
      <c r="C245" s="116" t="s">
        <v>319</v>
      </c>
      <c r="D245" s="69">
        <f t="shared" si="75"/>
        <v>207</v>
      </c>
      <c r="E245" s="70">
        <f t="shared" si="76"/>
        <v>15</v>
      </c>
      <c r="F245" s="74"/>
      <c r="G245" s="74"/>
      <c r="H245" s="74">
        <v>7</v>
      </c>
      <c r="I245" s="74">
        <v>2</v>
      </c>
      <c r="J245" s="74">
        <v>9</v>
      </c>
      <c r="K245" s="74"/>
      <c r="L245" s="74">
        <v>8</v>
      </c>
      <c r="M245" s="74"/>
      <c r="N245" s="74">
        <v>9</v>
      </c>
      <c r="O245" s="74">
        <v>6</v>
      </c>
      <c r="P245" s="74">
        <v>1</v>
      </c>
      <c r="Q245" s="74">
        <v>2</v>
      </c>
      <c r="R245" s="74">
        <v>4</v>
      </c>
      <c r="S245" s="74"/>
      <c r="T245" s="74">
        <v>14</v>
      </c>
      <c r="U245" s="74"/>
      <c r="V245" s="74">
        <v>2</v>
      </c>
      <c r="W245" s="74"/>
      <c r="X245" s="74"/>
      <c r="Y245" s="74"/>
      <c r="Z245" s="74"/>
      <c r="AA245" s="74">
        <v>1</v>
      </c>
      <c r="AB245" s="74"/>
      <c r="AC245" s="74"/>
      <c r="AD245" s="74"/>
      <c r="AE245" s="74">
        <v>140</v>
      </c>
      <c r="AF245" s="74"/>
      <c r="AG245" s="74">
        <v>1</v>
      </c>
      <c r="AH245" s="74"/>
      <c r="AI245" s="74">
        <v>1</v>
      </c>
      <c r="AJ245" s="74"/>
      <c r="AK245" s="74"/>
      <c r="AL245" s="74"/>
      <c r="AM245" s="74"/>
      <c r="AN245" s="74"/>
      <c r="AO245" s="56"/>
    </row>
    <row r="246" spans="2:41" ht="12.75" customHeight="1">
      <c r="B246" s="130" t="s">
        <v>320</v>
      </c>
      <c r="C246" s="116" t="s">
        <v>321</v>
      </c>
      <c r="D246" s="69">
        <f t="shared" si="75"/>
        <v>9</v>
      </c>
      <c r="E246" s="70">
        <f t="shared" si="76"/>
        <v>3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>
        <v>2</v>
      </c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>
        <v>4</v>
      </c>
      <c r="AF246" s="74"/>
      <c r="AG246" s="74">
        <v>3</v>
      </c>
      <c r="AH246" s="74"/>
      <c r="AI246" s="74"/>
      <c r="AJ246" s="74"/>
      <c r="AK246" s="74"/>
      <c r="AL246" s="74"/>
      <c r="AM246" s="74"/>
      <c r="AN246" s="74"/>
      <c r="AO246" s="56"/>
    </row>
    <row r="247" spans="2:41" ht="12.75" customHeight="1">
      <c r="B247" s="130" t="s">
        <v>322</v>
      </c>
      <c r="C247" s="131" t="s">
        <v>323</v>
      </c>
      <c r="D247" s="69">
        <f t="shared" si="75"/>
        <v>56</v>
      </c>
      <c r="E247" s="70">
        <f t="shared" si="76"/>
        <v>12</v>
      </c>
      <c r="F247" s="74"/>
      <c r="G247" s="74"/>
      <c r="H247" s="74">
        <v>2</v>
      </c>
      <c r="I247" s="74">
        <v>2</v>
      </c>
      <c r="J247" s="74">
        <v>2</v>
      </c>
      <c r="K247" s="74"/>
      <c r="L247" s="74">
        <v>3</v>
      </c>
      <c r="M247" s="74"/>
      <c r="N247" s="74">
        <v>5</v>
      </c>
      <c r="O247" s="74">
        <v>3</v>
      </c>
      <c r="P247" s="74">
        <v>2</v>
      </c>
      <c r="Q247" s="74"/>
      <c r="R247" s="74">
        <v>8</v>
      </c>
      <c r="S247" s="74"/>
      <c r="T247" s="74"/>
      <c r="U247" s="74"/>
      <c r="V247" s="74"/>
      <c r="W247" s="74"/>
      <c r="X247" s="74"/>
      <c r="Y247" s="74"/>
      <c r="Z247" s="74"/>
      <c r="AA247" s="74"/>
      <c r="AB247" s="74">
        <v>11</v>
      </c>
      <c r="AC247" s="74">
        <v>5</v>
      </c>
      <c r="AD247" s="74"/>
      <c r="AE247" s="74">
        <v>2</v>
      </c>
      <c r="AF247" s="74">
        <v>11</v>
      </c>
      <c r="AG247" s="74"/>
      <c r="AH247" s="74"/>
      <c r="AI247" s="74"/>
      <c r="AJ247" s="74"/>
      <c r="AK247" s="74"/>
      <c r="AL247" s="74"/>
      <c r="AM247" s="74"/>
      <c r="AN247" s="74"/>
      <c r="AO247" s="56"/>
    </row>
    <row r="248" spans="2:41" ht="12.75" customHeight="1">
      <c r="B248" s="130" t="s">
        <v>324</v>
      </c>
      <c r="C248" s="116" t="s">
        <v>325</v>
      </c>
      <c r="D248" s="69">
        <f t="shared" si="75"/>
        <v>66</v>
      </c>
      <c r="E248" s="70">
        <f t="shared" si="76"/>
        <v>7</v>
      </c>
      <c r="F248" s="74"/>
      <c r="G248" s="74"/>
      <c r="H248" s="74">
        <v>2</v>
      </c>
      <c r="I248" s="74">
        <v>13</v>
      </c>
      <c r="J248" s="74"/>
      <c r="K248" s="74"/>
      <c r="L248" s="74">
        <v>1</v>
      </c>
      <c r="M248" s="74"/>
      <c r="N248" s="74"/>
      <c r="O248" s="74"/>
      <c r="P248" s="74"/>
      <c r="Q248" s="74"/>
      <c r="R248" s="74"/>
      <c r="S248" s="74">
        <v>7</v>
      </c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>
        <v>4</v>
      </c>
      <c r="AF248" s="74"/>
      <c r="AG248" s="74"/>
      <c r="AH248" s="74">
        <v>31</v>
      </c>
      <c r="AI248" s="74"/>
      <c r="AJ248" s="74">
        <v>8</v>
      </c>
      <c r="AK248" s="74"/>
      <c r="AL248" s="74"/>
      <c r="AM248" s="74"/>
      <c r="AN248" s="74"/>
      <c r="AO248" s="56"/>
    </row>
    <row r="249" spans="2:41" ht="12.75" customHeight="1">
      <c r="B249" s="130" t="s">
        <v>326</v>
      </c>
      <c r="C249" s="116" t="s">
        <v>327</v>
      </c>
      <c r="D249" s="69">
        <f t="shared" si="75"/>
        <v>126</v>
      </c>
      <c r="E249" s="70">
        <f t="shared" si="76"/>
        <v>8</v>
      </c>
      <c r="F249" s="74"/>
      <c r="G249" s="74"/>
      <c r="H249" s="74">
        <v>10</v>
      </c>
      <c r="I249" s="74"/>
      <c r="J249" s="74">
        <v>7</v>
      </c>
      <c r="K249" s="74"/>
      <c r="L249" s="74">
        <v>5</v>
      </c>
      <c r="M249" s="74"/>
      <c r="N249" s="74"/>
      <c r="O249" s="74">
        <v>6</v>
      </c>
      <c r="P249" s="74"/>
      <c r="Q249" s="74"/>
      <c r="R249" s="74">
        <v>49</v>
      </c>
      <c r="S249" s="74"/>
      <c r="T249" s="74"/>
      <c r="U249" s="74"/>
      <c r="V249" s="74"/>
      <c r="W249" s="74"/>
      <c r="X249" s="74"/>
      <c r="Y249" s="74"/>
      <c r="Z249" s="74"/>
      <c r="AA249" s="74"/>
      <c r="AB249" s="74">
        <v>1</v>
      </c>
      <c r="AC249" s="74"/>
      <c r="AD249" s="74"/>
      <c r="AE249" s="74"/>
      <c r="AF249" s="74">
        <v>47</v>
      </c>
      <c r="AG249" s="74"/>
      <c r="AH249" s="74">
        <v>1</v>
      </c>
      <c r="AI249" s="74"/>
      <c r="AJ249" s="74"/>
      <c r="AK249" s="74"/>
      <c r="AL249" s="74"/>
      <c r="AM249" s="74"/>
      <c r="AN249" s="74"/>
      <c r="AO249" s="56"/>
    </row>
    <row r="250" spans="2:41" ht="12.75" customHeight="1">
      <c r="B250" s="130" t="s">
        <v>328</v>
      </c>
      <c r="C250" s="116" t="s">
        <v>329</v>
      </c>
      <c r="D250" s="69">
        <f t="shared" si="75"/>
        <v>92</v>
      </c>
      <c r="E250" s="70">
        <f t="shared" si="76"/>
        <v>16</v>
      </c>
      <c r="F250" s="74">
        <v>1</v>
      </c>
      <c r="G250" s="74">
        <v>1</v>
      </c>
      <c r="H250" s="74">
        <v>7</v>
      </c>
      <c r="I250" s="74"/>
      <c r="J250" s="74">
        <v>9</v>
      </c>
      <c r="K250" s="74">
        <v>1</v>
      </c>
      <c r="L250" s="74">
        <v>7</v>
      </c>
      <c r="M250" s="74"/>
      <c r="N250" s="74">
        <v>4</v>
      </c>
      <c r="O250" s="74">
        <v>5</v>
      </c>
      <c r="P250" s="74">
        <v>1</v>
      </c>
      <c r="Q250" s="74"/>
      <c r="R250" s="74">
        <v>9</v>
      </c>
      <c r="S250" s="74"/>
      <c r="T250" s="74">
        <v>11</v>
      </c>
      <c r="U250" s="74"/>
      <c r="V250" s="74"/>
      <c r="W250" s="74"/>
      <c r="X250" s="74"/>
      <c r="Y250" s="74"/>
      <c r="Z250" s="74"/>
      <c r="AA250" s="74"/>
      <c r="AB250" s="74">
        <v>3</v>
      </c>
      <c r="AC250" s="74"/>
      <c r="AD250" s="74"/>
      <c r="AE250" s="74">
        <v>18</v>
      </c>
      <c r="AF250" s="74">
        <v>10</v>
      </c>
      <c r="AG250" s="74">
        <v>3</v>
      </c>
      <c r="AH250" s="74"/>
      <c r="AI250" s="74">
        <v>2</v>
      </c>
      <c r="AJ250" s="74"/>
      <c r="AK250" s="74"/>
      <c r="AL250" s="74"/>
      <c r="AM250" s="74"/>
      <c r="AN250" s="74"/>
      <c r="AO250" s="56"/>
    </row>
    <row r="251" spans="2:41" ht="12.75" customHeight="1">
      <c r="B251" s="130" t="s">
        <v>330</v>
      </c>
      <c r="C251" s="116" t="s">
        <v>331</v>
      </c>
      <c r="D251" s="69">
        <f t="shared" si="75"/>
        <v>260</v>
      </c>
      <c r="E251" s="70">
        <f t="shared" si="76"/>
        <v>16</v>
      </c>
      <c r="F251" s="74"/>
      <c r="G251" s="74">
        <v>6</v>
      </c>
      <c r="H251" s="74">
        <v>29</v>
      </c>
      <c r="I251" s="74"/>
      <c r="J251" s="74">
        <v>32</v>
      </c>
      <c r="K251" s="74"/>
      <c r="L251" s="74">
        <v>32</v>
      </c>
      <c r="M251" s="74"/>
      <c r="N251" s="74">
        <v>9</v>
      </c>
      <c r="O251" s="74">
        <v>32</v>
      </c>
      <c r="P251" s="74">
        <v>12</v>
      </c>
      <c r="Q251" s="74"/>
      <c r="R251" s="74">
        <v>2</v>
      </c>
      <c r="S251" s="74"/>
      <c r="T251" s="74">
        <v>2</v>
      </c>
      <c r="U251" s="74"/>
      <c r="V251" s="74"/>
      <c r="W251" s="74"/>
      <c r="X251" s="74"/>
      <c r="Y251" s="74"/>
      <c r="Z251" s="74"/>
      <c r="AA251" s="74"/>
      <c r="AB251" s="74">
        <v>32</v>
      </c>
      <c r="AC251" s="74">
        <v>2</v>
      </c>
      <c r="AD251" s="74"/>
      <c r="AE251" s="74">
        <v>63</v>
      </c>
      <c r="AF251" s="74">
        <v>2</v>
      </c>
      <c r="AG251" s="74">
        <v>2</v>
      </c>
      <c r="AH251" s="74">
        <v>2</v>
      </c>
      <c r="AI251" s="74">
        <v>1</v>
      </c>
      <c r="AJ251" s="74"/>
      <c r="AK251" s="74"/>
      <c r="AL251" s="74"/>
      <c r="AM251" s="74"/>
      <c r="AN251" s="74"/>
      <c r="AO251" s="56"/>
    </row>
    <row r="252" spans="2:41" ht="12.75" customHeight="1">
      <c r="B252" s="130" t="s">
        <v>332</v>
      </c>
      <c r="C252" s="116" t="s">
        <v>333</v>
      </c>
      <c r="D252" s="69">
        <f t="shared" si="75"/>
        <v>98</v>
      </c>
      <c r="E252" s="70">
        <f t="shared" si="76"/>
        <v>8</v>
      </c>
      <c r="F252" s="74"/>
      <c r="G252" s="74"/>
      <c r="H252" s="74">
        <v>15</v>
      </c>
      <c r="I252" s="74"/>
      <c r="J252" s="74">
        <v>15</v>
      </c>
      <c r="K252" s="74"/>
      <c r="L252" s="74">
        <v>11</v>
      </c>
      <c r="M252" s="74"/>
      <c r="N252" s="74"/>
      <c r="O252" s="74">
        <v>11</v>
      </c>
      <c r="P252" s="74"/>
      <c r="Q252" s="74"/>
      <c r="R252" s="74"/>
      <c r="S252" s="74">
        <v>10</v>
      </c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>
        <v>2</v>
      </c>
      <c r="AI252" s="74">
        <v>24</v>
      </c>
      <c r="AJ252" s="74">
        <v>10</v>
      </c>
      <c r="AK252" s="74"/>
      <c r="AL252" s="74"/>
      <c r="AM252" s="74"/>
      <c r="AN252" s="74"/>
      <c r="AO252" s="56"/>
    </row>
    <row r="253" spans="2:41" ht="12.75" customHeight="1">
      <c r="B253" s="130" t="s">
        <v>334</v>
      </c>
      <c r="C253" s="116" t="s">
        <v>335</v>
      </c>
      <c r="D253" s="69">
        <f t="shared" si="75"/>
        <v>332</v>
      </c>
      <c r="E253" s="70">
        <f t="shared" si="76"/>
        <v>9</v>
      </c>
      <c r="F253" s="74"/>
      <c r="G253" s="74"/>
      <c r="H253" s="74">
        <v>41</v>
      </c>
      <c r="I253" s="74">
        <v>2</v>
      </c>
      <c r="J253" s="74">
        <v>33</v>
      </c>
      <c r="K253" s="74"/>
      <c r="L253" s="74">
        <v>35</v>
      </c>
      <c r="M253" s="74"/>
      <c r="N253" s="74"/>
      <c r="O253" s="74">
        <v>37</v>
      </c>
      <c r="P253" s="74"/>
      <c r="Q253" s="74"/>
      <c r="R253" s="74"/>
      <c r="S253" s="74">
        <v>111</v>
      </c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>
        <v>4</v>
      </c>
      <c r="AI253" s="74">
        <v>2</v>
      </c>
      <c r="AJ253" s="74">
        <v>67</v>
      </c>
      <c r="AK253" s="74"/>
      <c r="AL253" s="74"/>
      <c r="AM253" s="74"/>
      <c r="AN253" s="74"/>
      <c r="AO253" s="56"/>
    </row>
    <row r="254" spans="2:41" ht="12.75" customHeight="1">
      <c r="B254" s="130" t="s">
        <v>336</v>
      </c>
      <c r="C254" s="116" t="s">
        <v>337</v>
      </c>
      <c r="D254" s="69">
        <f t="shared" si="75"/>
        <v>249</v>
      </c>
      <c r="E254" s="70">
        <f t="shared" si="76"/>
        <v>13</v>
      </c>
      <c r="F254" s="74"/>
      <c r="G254" s="74"/>
      <c r="H254" s="74">
        <v>27</v>
      </c>
      <c r="I254" s="74">
        <v>14</v>
      </c>
      <c r="J254" s="74">
        <v>23</v>
      </c>
      <c r="K254" s="74"/>
      <c r="L254" s="74">
        <v>21</v>
      </c>
      <c r="M254" s="74"/>
      <c r="N254" s="74">
        <v>2</v>
      </c>
      <c r="O254" s="74">
        <v>31</v>
      </c>
      <c r="P254" s="74"/>
      <c r="Q254" s="74"/>
      <c r="R254" s="74">
        <v>47</v>
      </c>
      <c r="S254" s="74"/>
      <c r="T254" s="74"/>
      <c r="U254" s="74">
        <v>1</v>
      </c>
      <c r="V254" s="74"/>
      <c r="W254" s="74"/>
      <c r="X254" s="74"/>
      <c r="Y254" s="74"/>
      <c r="Z254" s="74"/>
      <c r="AA254" s="74"/>
      <c r="AB254" s="74"/>
      <c r="AC254" s="74"/>
      <c r="AD254" s="74"/>
      <c r="AE254" s="74">
        <v>2</v>
      </c>
      <c r="AF254" s="74">
        <v>55</v>
      </c>
      <c r="AG254" s="74">
        <v>18</v>
      </c>
      <c r="AH254" s="74">
        <v>6</v>
      </c>
      <c r="AI254" s="74">
        <v>2</v>
      </c>
      <c r="AJ254" s="74"/>
      <c r="AK254" s="74"/>
      <c r="AL254" s="74"/>
      <c r="AM254" s="74"/>
      <c r="AN254" s="74"/>
      <c r="AO254" s="56"/>
    </row>
    <row r="255" spans="2:41" ht="12.75" customHeight="1">
      <c r="B255" s="130" t="s">
        <v>338</v>
      </c>
      <c r="C255" s="116" t="s">
        <v>339</v>
      </c>
      <c r="D255" s="69">
        <f t="shared" si="75"/>
        <v>24</v>
      </c>
      <c r="E255" s="70">
        <f t="shared" si="76"/>
        <v>4</v>
      </c>
      <c r="F255" s="74"/>
      <c r="G255" s="74"/>
      <c r="H255" s="74">
        <v>6</v>
      </c>
      <c r="I255" s="74"/>
      <c r="J255" s="74">
        <v>6</v>
      </c>
      <c r="K255" s="74"/>
      <c r="L255" s="74">
        <v>6</v>
      </c>
      <c r="M255" s="74"/>
      <c r="N255" s="74"/>
      <c r="O255" s="74">
        <v>6</v>
      </c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56"/>
    </row>
    <row r="256" spans="2:41" ht="12.75" customHeight="1">
      <c r="B256" s="130" t="s">
        <v>340</v>
      </c>
      <c r="C256" s="116" t="s">
        <v>341</v>
      </c>
      <c r="D256" s="69">
        <f t="shared" si="75"/>
        <v>104</v>
      </c>
      <c r="E256" s="70">
        <f t="shared" si="76"/>
        <v>13</v>
      </c>
      <c r="F256" s="74"/>
      <c r="G256" s="74"/>
      <c r="H256" s="74">
        <v>14</v>
      </c>
      <c r="I256" s="74">
        <v>2</v>
      </c>
      <c r="J256" s="74">
        <v>9</v>
      </c>
      <c r="K256" s="74"/>
      <c r="L256" s="74">
        <v>15</v>
      </c>
      <c r="M256" s="74"/>
      <c r="N256" s="74"/>
      <c r="O256" s="74">
        <v>11</v>
      </c>
      <c r="P256" s="74">
        <v>2</v>
      </c>
      <c r="Q256" s="74"/>
      <c r="R256" s="74"/>
      <c r="S256" s="74">
        <v>4</v>
      </c>
      <c r="T256" s="74">
        <v>9</v>
      </c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>
        <v>2</v>
      </c>
      <c r="AF256" s="74">
        <v>2</v>
      </c>
      <c r="AG256" s="74">
        <v>1</v>
      </c>
      <c r="AH256" s="74"/>
      <c r="AI256" s="74">
        <v>31</v>
      </c>
      <c r="AJ256" s="74">
        <v>2</v>
      </c>
      <c r="AK256" s="74"/>
      <c r="AL256" s="74"/>
      <c r="AM256" s="74"/>
      <c r="AN256" s="74"/>
      <c r="AO256" s="56"/>
    </row>
    <row r="257" spans="2:41" ht="12.75" customHeight="1">
      <c r="B257" s="130" t="s">
        <v>342</v>
      </c>
      <c r="C257" s="116" t="s">
        <v>343</v>
      </c>
      <c r="D257" s="69">
        <f t="shared" si="75"/>
        <v>87</v>
      </c>
      <c r="E257" s="70">
        <f t="shared" si="76"/>
        <v>12</v>
      </c>
      <c r="F257" s="74"/>
      <c r="G257" s="74"/>
      <c r="H257" s="74">
        <v>6</v>
      </c>
      <c r="I257" s="74"/>
      <c r="J257" s="74">
        <v>6</v>
      </c>
      <c r="K257" s="74">
        <v>1</v>
      </c>
      <c r="L257" s="74">
        <v>6</v>
      </c>
      <c r="M257" s="74"/>
      <c r="N257" s="74">
        <v>16</v>
      </c>
      <c r="O257" s="74">
        <v>6</v>
      </c>
      <c r="P257" s="74">
        <v>5</v>
      </c>
      <c r="Q257" s="74"/>
      <c r="R257" s="74"/>
      <c r="S257" s="74"/>
      <c r="T257" s="74">
        <v>2</v>
      </c>
      <c r="U257" s="74"/>
      <c r="V257" s="74">
        <v>1</v>
      </c>
      <c r="W257" s="74"/>
      <c r="X257" s="74"/>
      <c r="Y257" s="74"/>
      <c r="Z257" s="74"/>
      <c r="AA257" s="74"/>
      <c r="AB257" s="74">
        <v>7</v>
      </c>
      <c r="AC257" s="74"/>
      <c r="AD257" s="74"/>
      <c r="AE257" s="74">
        <v>13</v>
      </c>
      <c r="AF257" s="74">
        <v>18</v>
      </c>
      <c r="AG257" s="74"/>
      <c r="AH257" s="74"/>
      <c r="AI257" s="74"/>
      <c r="AJ257" s="74"/>
      <c r="AK257" s="74"/>
      <c r="AL257" s="74"/>
      <c r="AM257" s="74"/>
      <c r="AN257" s="74"/>
      <c r="AO257" s="56"/>
    </row>
    <row r="258" spans="2:41" ht="12.75" customHeight="1">
      <c r="B258" s="130" t="s">
        <v>344</v>
      </c>
      <c r="C258" s="116" t="s">
        <v>345</v>
      </c>
      <c r="D258" s="69">
        <f t="shared" si="75"/>
        <v>341</v>
      </c>
      <c r="E258" s="70">
        <f t="shared" si="76"/>
        <v>12</v>
      </c>
      <c r="F258" s="74"/>
      <c r="G258" s="74"/>
      <c r="H258" s="74">
        <v>42</v>
      </c>
      <c r="I258" s="74"/>
      <c r="J258" s="74">
        <v>55</v>
      </c>
      <c r="K258" s="74"/>
      <c r="L258" s="74">
        <v>48</v>
      </c>
      <c r="M258" s="74"/>
      <c r="N258" s="74"/>
      <c r="O258" s="74">
        <v>59</v>
      </c>
      <c r="P258" s="74"/>
      <c r="Q258" s="74"/>
      <c r="R258" s="74">
        <v>2</v>
      </c>
      <c r="S258" s="74">
        <v>38</v>
      </c>
      <c r="T258" s="74">
        <v>2</v>
      </c>
      <c r="U258" s="74"/>
      <c r="V258" s="74"/>
      <c r="W258" s="74"/>
      <c r="X258" s="74"/>
      <c r="Y258" s="74"/>
      <c r="Z258" s="74"/>
      <c r="AA258" s="74">
        <v>1</v>
      </c>
      <c r="AB258" s="74"/>
      <c r="AC258" s="74"/>
      <c r="AD258" s="74"/>
      <c r="AE258" s="74"/>
      <c r="AF258" s="74"/>
      <c r="AG258" s="74">
        <v>1</v>
      </c>
      <c r="AH258" s="74">
        <v>9</v>
      </c>
      <c r="AI258" s="74">
        <v>4</v>
      </c>
      <c r="AJ258" s="74">
        <v>80</v>
      </c>
      <c r="AK258" s="74"/>
      <c r="AL258" s="74"/>
      <c r="AM258" s="74"/>
      <c r="AN258" s="74"/>
      <c r="AO258" s="56"/>
    </row>
    <row r="259" spans="2:41" ht="12.75" customHeight="1">
      <c r="B259" s="130" t="s">
        <v>346</v>
      </c>
      <c r="C259" s="116" t="s">
        <v>347</v>
      </c>
      <c r="D259" s="69">
        <f t="shared" si="75"/>
        <v>40</v>
      </c>
      <c r="E259" s="70">
        <f t="shared" si="76"/>
        <v>10</v>
      </c>
      <c r="F259" s="74"/>
      <c r="G259" s="74"/>
      <c r="H259" s="74">
        <v>4</v>
      </c>
      <c r="I259" s="74"/>
      <c r="J259" s="74">
        <v>5</v>
      </c>
      <c r="K259" s="74"/>
      <c r="L259" s="74">
        <v>4</v>
      </c>
      <c r="M259" s="74"/>
      <c r="N259" s="74">
        <v>1</v>
      </c>
      <c r="O259" s="74">
        <v>4</v>
      </c>
      <c r="P259" s="74">
        <v>2</v>
      </c>
      <c r="Q259" s="74"/>
      <c r="R259" s="74">
        <v>1</v>
      </c>
      <c r="S259" s="74">
        <v>2</v>
      </c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>
        <v>1</v>
      </c>
      <c r="AF259" s="74">
        <v>16</v>
      </c>
      <c r="AG259" s="74"/>
      <c r="AH259" s="74"/>
      <c r="AI259" s="74"/>
      <c r="AJ259" s="74"/>
      <c r="AK259" s="74"/>
      <c r="AL259" s="74"/>
      <c r="AM259" s="74"/>
      <c r="AN259" s="74"/>
      <c r="AO259" s="56"/>
    </row>
    <row r="260" spans="2:41" ht="12.75" customHeight="1">
      <c r="B260" s="130" t="s">
        <v>348</v>
      </c>
      <c r="C260" s="116" t="s">
        <v>349</v>
      </c>
      <c r="D260" s="69">
        <f t="shared" si="75"/>
        <v>114</v>
      </c>
      <c r="E260" s="70">
        <f t="shared" si="76"/>
        <v>13</v>
      </c>
      <c r="F260" s="74"/>
      <c r="G260" s="74"/>
      <c r="H260" s="74">
        <v>4</v>
      </c>
      <c r="I260" s="74">
        <v>9</v>
      </c>
      <c r="J260" s="74">
        <v>7</v>
      </c>
      <c r="K260" s="74"/>
      <c r="L260" s="74">
        <v>5</v>
      </c>
      <c r="M260" s="74"/>
      <c r="N260" s="74"/>
      <c r="O260" s="74">
        <v>11</v>
      </c>
      <c r="P260" s="74"/>
      <c r="Q260" s="74"/>
      <c r="R260" s="74">
        <v>6</v>
      </c>
      <c r="S260" s="74">
        <v>1</v>
      </c>
      <c r="T260" s="74">
        <v>11</v>
      </c>
      <c r="U260" s="74"/>
      <c r="V260" s="74"/>
      <c r="W260" s="74"/>
      <c r="X260" s="74"/>
      <c r="Y260" s="74"/>
      <c r="Z260" s="74"/>
      <c r="AA260" s="74"/>
      <c r="AB260" s="74"/>
      <c r="AC260" s="74">
        <v>2</v>
      </c>
      <c r="AD260" s="74"/>
      <c r="AE260" s="74">
        <v>10</v>
      </c>
      <c r="AF260" s="74"/>
      <c r="AG260" s="74">
        <v>16</v>
      </c>
      <c r="AH260" s="74">
        <v>7</v>
      </c>
      <c r="AI260" s="74">
        <v>25</v>
      </c>
      <c r="AJ260" s="74"/>
      <c r="AK260" s="74"/>
      <c r="AL260" s="74"/>
      <c r="AM260" s="74"/>
      <c r="AN260" s="74"/>
      <c r="AO260" s="56"/>
    </row>
    <row r="261" spans="2:41" ht="12.75" customHeight="1">
      <c r="B261" s="130" t="s">
        <v>350</v>
      </c>
      <c r="C261" s="116" t="s">
        <v>351</v>
      </c>
      <c r="D261" s="69">
        <f t="shared" si="75"/>
        <v>117</v>
      </c>
      <c r="E261" s="70">
        <f t="shared" si="76"/>
        <v>13</v>
      </c>
      <c r="F261" s="74"/>
      <c r="G261" s="74"/>
      <c r="H261" s="74">
        <v>5</v>
      </c>
      <c r="I261" s="74">
        <v>19</v>
      </c>
      <c r="J261" s="74">
        <v>6</v>
      </c>
      <c r="K261" s="74"/>
      <c r="L261" s="74">
        <v>6</v>
      </c>
      <c r="M261" s="74"/>
      <c r="N261" s="74"/>
      <c r="O261" s="74">
        <v>10</v>
      </c>
      <c r="P261" s="74">
        <v>2</v>
      </c>
      <c r="Q261" s="74"/>
      <c r="R261" s="74">
        <v>33</v>
      </c>
      <c r="S261" s="74">
        <v>2</v>
      </c>
      <c r="T261" s="74"/>
      <c r="U261" s="74"/>
      <c r="V261" s="74"/>
      <c r="W261" s="74"/>
      <c r="X261" s="74"/>
      <c r="Y261" s="74"/>
      <c r="Z261" s="74"/>
      <c r="AA261" s="74">
        <v>1</v>
      </c>
      <c r="AB261" s="74"/>
      <c r="AC261" s="74">
        <v>1</v>
      </c>
      <c r="AD261" s="74"/>
      <c r="AE261" s="74"/>
      <c r="AF261" s="74">
        <v>19</v>
      </c>
      <c r="AG261" s="74">
        <v>4</v>
      </c>
      <c r="AH261" s="74">
        <v>9</v>
      </c>
      <c r="AI261" s="74"/>
      <c r="AJ261" s="74"/>
      <c r="AK261" s="74"/>
      <c r="AL261" s="74"/>
      <c r="AM261" s="74"/>
      <c r="AN261" s="74"/>
      <c r="AO261" s="56"/>
    </row>
    <row r="262" spans="2:41" ht="12.75" customHeight="1">
      <c r="B262" s="130" t="s">
        <v>352</v>
      </c>
      <c r="C262" s="116" t="s">
        <v>353</v>
      </c>
      <c r="D262" s="69">
        <f t="shared" si="75"/>
        <v>351</v>
      </c>
      <c r="E262" s="70">
        <f t="shared" si="76"/>
        <v>10</v>
      </c>
      <c r="F262" s="74"/>
      <c r="G262" s="74"/>
      <c r="H262" s="74">
        <v>60</v>
      </c>
      <c r="I262" s="74"/>
      <c r="J262" s="74">
        <v>57</v>
      </c>
      <c r="K262" s="74"/>
      <c r="L262" s="74">
        <v>67</v>
      </c>
      <c r="M262" s="74"/>
      <c r="N262" s="74"/>
      <c r="O262" s="74">
        <v>76</v>
      </c>
      <c r="P262" s="74"/>
      <c r="Q262" s="74"/>
      <c r="R262" s="74"/>
      <c r="S262" s="74">
        <v>33</v>
      </c>
      <c r="T262" s="74">
        <v>1</v>
      </c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>
        <v>1</v>
      </c>
      <c r="AH262" s="74">
        <v>2</v>
      </c>
      <c r="AI262" s="74">
        <v>3</v>
      </c>
      <c r="AJ262" s="74">
        <v>51</v>
      </c>
      <c r="AK262" s="74"/>
      <c r="AL262" s="74"/>
      <c r="AM262" s="74"/>
      <c r="AN262" s="74"/>
      <c r="AO262" s="56"/>
    </row>
    <row r="263" spans="2:41" ht="12.75" customHeight="1">
      <c r="B263" s="130" t="s">
        <v>354</v>
      </c>
      <c r="C263" s="116" t="s">
        <v>355</v>
      </c>
      <c r="D263" s="69">
        <f t="shared" si="75"/>
        <v>335</v>
      </c>
      <c r="E263" s="70">
        <f t="shared" si="76"/>
        <v>21</v>
      </c>
      <c r="F263" s="74">
        <v>6</v>
      </c>
      <c r="G263" s="74">
        <v>2</v>
      </c>
      <c r="H263" s="74">
        <v>21</v>
      </c>
      <c r="I263" s="74">
        <v>34</v>
      </c>
      <c r="J263" s="74">
        <v>24</v>
      </c>
      <c r="K263" s="74">
        <v>1</v>
      </c>
      <c r="L263" s="74">
        <v>28</v>
      </c>
      <c r="M263" s="74"/>
      <c r="N263" s="74">
        <v>5</v>
      </c>
      <c r="O263" s="74">
        <v>24</v>
      </c>
      <c r="P263" s="74">
        <v>2</v>
      </c>
      <c r="Q263" s="74"/>
      <c r="R263" s="74">
        <v>18</v>
      </c>
      <c r="S263" s="74">
        <v>4</v>
      </c>
      <c r="T263" s="74">
        <v>17</v>
      </c>
      <c r="U263" s="74"/>
      <c r="V263" s="74"/>
      <c r="W263" s="74"/>
      <c r="X263" s="74"/>
      <c r="Y263" s="74"/>
      <c r="Z263" s="74"/>
      <c r="AA263" s="74"/>
      <c r="AB263" s="74">
        <v>1</v>
      </c>
      <c r="AC263" s="74">
        <v>1</v>
      </c>
      <c r="AD263" s="74"/>
      <c r="AE263" s="74">
        <v>7</v>
      </c>
      <c r="AF263" s="74">
        <v>9</v>
      </c>
      <c r="AG263" s="74">
        <v>116</v>
      </c>
      <c r="AH263" s="74">
        <v>11</v>
      </c>
      <c r="AI263" s="74">
        <v>3</v>
      </c>
      <c r="AJ263" s="74">
        <v>1</v>
      </c>
      <c r="AK263" s="74"/>
      <c r="AL263" s="74"/>
      <c r="AM263" s="74"/>
      <c r="AN263" s="74"/>
      <c r="AO263" s="56"/>
    </row>
    <row r="264" spans="2:41" ht="12.75" customHeight="1">
      <c r="B264" s="130" t="s">
        <v>356</v>
      </c>
      <c r="C264" s="116" t="s">
        <v>357</v>
      </c>
      <c r="D264" s="69">
        <f t="shared" si="75"/>
        <v>125</v>
      </c>
      <c r="E264" s="70">
        <f t="shared" si="76"/>
        <v>13</v>
      </c>
      <c r="F264" s="74"/>
      <c r="G264" s="74"/>
      <c r="H264" s="74">
        <v>5</v>
      </c>
      <c r="I264" s="74">
        <v>1</v>
      </c>
      <c r="J264" s="74">
        <v>5</v>
      </c>
      <c r="K264" s="74"/>
      <c r="L264" s="74">
        <v>5</v>
      </c>
      <c r="M264" s="74"/>
      <c r="N264" s="74">
        <v>36</v>
      </c>
      <c r="O264" s="74">
        <v>5</v>
      </c>
      <c r="P264" s="74">
        <v>2</v>
      </c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>
        <v>2</v>
      </c>
      <c r="AB264" s="74">
        <v>1</v>
      </c>
      <c r="AC264" s="74">
        <v>6</v>
      </c>
      <c r="AD264" s="74"/>
      <c r="AE264" s="74">
        <v>51</v>
      </c>
      <c r="AF264" s="74">
        <v>4</v>
      </c>
      <c r="AG264" s="74"/>
      <c r="AH264" s="74"/>
      <c r="AI264" s="74">
        <v>2</v>
      </c>
      <c r="AJ264" s="74"/>
      <c r="AK264" s="74"/>
      <c r="AL264" s="74"/>
      <c r="AM264" s="74"/>
      <c r="AN264" s="74"/>
      <c r="AO264" s="56"/>
    </row>
    <row r="265" spans="2:41" ht="12.75" customHeight="1">
      <c r="B265" s="130" t="s">
        <v>358</v>
      </c>
      <c r="C265" s="116" t="s">
        <v>359</v>
      </c>
      <c r="D265" s="69">
        <f t="shared" si="75"/>
        <v>72</v>
      </c>
      <c r="E265" s="70">
        <f t="shared" si="76"/>
        <v>15</v>
      </c>
      <c r="F265" s="74"/>
      <c r="G265" s="74">
        <v>1</v>
      </c>
      <c r="H265" s="74">
        <v>7</v>
      </c>
      <c r="I265" s="74"/>
      <c r="J265" s="74">
        <v>8</v>
      </c>
      <c r="K265" s="74">
        <v>1</v>
      </c>
      <c r="L265" s="74">
        <v>6</v>
      </c>
      <c r="M265" s="74"/>
      <c r="N265" s="74"/>
      <c r="O265" s="74">
        <v>4</v>
      </c>
      <c r="P265" s="74">
        <v>1</v>
      </c>
      <c r="Q265" s="74">
        <v>1</v>
      </c>
      <c r="R265" s="74">
        <v>5</v>
      </c>
      <c r="S265" s="74"/>
      <c r="T265" s="74">
        <v>1</v>
      </c>
      <c r="U265" s="74"/>
      <c r="V265" s="74"/>
      <c r="W265" s="74"/>
      <c r="X265" s="74"/>
      <c r="Y265" s="74"/>
      <c r="Z265" s="74"/>
      <c r="AA265" s="74"/>
      <c r="AB265" s="74">
        <v>1</v>
      </c>
      <c r="AC265" s="74">
        <v>1</v>
      </c>
      <c r="AD265" s="74"/>
      <c r="AE265" s="74">
        <v>1</v>
      </c>
      <c r="AF265" s="74">
        <v>33</v>
      </c>
      <c r="AG265" s="74"/>
      <c r="AH265" s="74"/>
      <c r="AI265" s="74"/>
      <c r="AJ265" s="74"/>
      <c r="AK265" s="74"/>
      <c r="AL265" s="74"/>
      <c r="AM265" s="74"/>
      <c r="AN265" s="74">
        <v>1</v>
      </c>
      <c r="AO265" s="56"/>
    </row>
    <row r="266" spans="2:41" ht="12.75" customHeight="1">
      <c r="B266" s="130" t="s">
        <v>360</v>
      </c>
      <c r="C266" s="116" t="s">
        <v>361</v>
      </c>
      <c r="D266" s="69">
        <f t="shared" si="75"/>
        <v>160</v>
      </c>
      <c r="E266" s="70">
        <f t="shared" si="76"/>
        <v>13</v>
      </c>
      <c r="F266" s="74"/>
      <c r="G266" s="74"/>
      <c r="H266" s="74">
        <v>23</v>
      </c>
      <c r="I266" s="74"/>
      <c r="J266" s="74">
        <v>30</v>
      </c>
      <c r="K266" s="74"/>
      <c r="L266" s="74">
        <v>25</v>
      </c>
      <c r="M266" s="74"/>
      <c r="N266" s="74"/>
      <c r="O266" s="74">
        <v>32</v>
      </c>
      <c r="P266" s="74"/>
      <c r="Q266" s="74"/>
      <c r="R266" s="74"/>
      <c r="S266" s="74">
        <v>13</v>
      </c>
      <c r="T266" s="74">
        <v>2</v>
      </c>
      <c r="U266" s="74">
        <v>1</v>
      </c>
      <c r="V266" s="74"/>
      <c r="W266" s="74"/>
      <c r="X266" s="74"/>
      <c r="Y266" s="74"/>
      <c r="Z266" s="74"/>
      <c r="AA266" s="74">
        <v>2</v>
      </c>
      <c r="AB266" s="74"/>
      <c r="AC266" s="74"/>
      <c r="AD266" s="74"/>
      <c r="AE266" s="74">
        <v>2</v>
      </c>
      <c r="AF266" s="74"/>
      <c r="AG266" s="74"/>
      <c r="AH266" s="74">
        <v>2</v>
      </c>
      <c r="AI266" s="74">
        <v>10</v>
      </c>
      <c r="AJ266" s="74">
        <v>14</v>
      </c>
      <c r="AK266" s="74"/>
      <c r="AL266" s="74"/>
      <c r="AM266" s="74"/>
      <c r="AN266" s="74">
        <v>4</v>
      </c>
      <c r="AO266" s="56"/>
    </row>
    <row r="267" spans="2:41" ht="12.75" customHeight="1">
      <c r="B267" s="130" t="s">
        <v>362</v>
      </c>
      <c r="C267" s="116" t="s">
        <v>363</v>
      </c>
      <c r="D267" s="69">
        <f t="shared" si="75"/>
        <v>396</v>
      </c>
      <c r="E267" s="70">
        <f t="shared" si="76"/>
        <v>18</v>
      </c>
      <c r="F267" s="74">
        <v>3</v>
      </c>
      <c r="G267" s="74"/>
      <c r="H267" s="74">
        <v>48</v>
      </c>
      <c r="I267" s="74">
        <v>14</v>
      </c>
      <c r="J267" s="74">
        <v>50</v>
      </c>
      <c r="K267" s="74"/>
      <c r="L267" s="74">
        <v>47</v>
      </c>
      <c r="M267" s="74"/>
      <c r="N267" s="74">
        <v>2</v>
      </c>
      <c r="O267" s="74">
        <v>50</v>
      </c>
      <c r="P267" s="74">
        <v>6</v>
      </c>
      <c r="Q267" s="74"/>
      <c r="R267" s="74">
        <v>22</v>
      </c>
      <c r="S267" s="74">
        <v>5</v>
      </c>
      <c r="T267" s="74">
        <v>14</v>
      </c>
      <c r="U267" s="74"/>
      <c r="V267" s="74"/>
      <c r="W267" s="74"/>
      <c r="X267" s="74"/>
      <c r="Y267" s="74"/>
      <c r="Z267" s="74"/>
      <c r="AA267" s="74">
        <v>1</v>
      </c>
      <c r="AB267" s="74">
        <v>1</v>
      </c>
      <c r="AC267" s="74"/>
      <c r="AD267" s="74"/>
      <c r="AE267" s="74">
        <v>2</v>
      </c>
      <c r="AF267" s="74">
        <v>67</v>
      </c>
      <c r="AG267" s="74">
        <v>44</v>
      </c>
      <c r="AH267" s="74">
        <v>16</v>
      </c>
      <c r="AI267" s="74">
        <v>4</v>
      </c>
      <c r="AJ267" s="74"/>
      <c r="AK267" s="74"/>
      <c r="AL267" s="74"/>
      <c r="AM267" s="74"/>
      <c r="AN267" s="74"/>
      <c r="AO267" s="56"/>
    </row>
    <row r="268" spans="2:41" ht="12.75" customHeight="1">
      <c r="B268" s="130" t="s">
        <v>364</v>
      </c>
      <c r="C268" s="116" t="s">
        <v>365</v>
      </c>
      <c r="D268" s="69">
        <f t="shared" si="75"/>
        <v>229</v>
      </c>
      <c r="E268" s="70">
        <f t="shared" si="76"/>
        <v>16</v>
      </c>
      <c r="F268" s="74"/>
      <c r="G268" s="74"/>
      <c r="H268" s="74">
        <v>19</v>
      </c>
      <c r="I268" s="74">
        <v>42</v>
      </c>
      <c r="J268" s="74">
        <v>19</v>
      </c>
      <c r="K268" s="74"/>
      <c r="L268" s="74">
        <v>18</v>
      </c>
      <c r="M268" s="74"/>
      <c r="N268" s="74"/>
      <c r="O268" s="74">
        <v>22</v>
      </c>
      <c r="P268" s="74"/>
      <c r="Q268" s="74">
        <v>1</v>
      </c>
      <c r="R268" s="74">
        <v>9</v>
      </c>
      <c r="S268" s="74">
        <v>7</v>
      </c>
      <c r="T268" s="74">
        <v>13</v>
      </c>
      <c r="U268" s="74"/>
      <c r="V268" s="74"/>
      <c r="W268" s="74"/>
      <c r="X268" s="74"/>
      <c r="Y268" s="74"/>
      <c r="Z268" s="74"/>
      <c r="AA268" s="74">
        <v>2</v>
      </c>
      <c r="AB268" s="74"/>
      <c r="AC268" s="74"/>
      <c r="AD268" s="74"/>
      <c r="AE268" s="74">
        <v>4</v>
      </c>
      <c r="AF268" s="74">
        <v>1</v>
      </c>
      <c r="AG268" s="74">
        <v>14</v>
      </c>
      <c r="AH268" s="74">
        <v>47</v>
      </c>
      <c r="AI268" s="74">
        <v>3</v>
      </c>
      <c r="AJ268" s="74">
        <v>8</v>
      </c>
      <c r="AK268" s="74"/>
      <c r="AL268" s="74"/>
      <c r="AM268" s="74"/>
      <c r="AN268" s="74"/>
      <c r="AO268" s="56"/>
    </row>
    <row r="269" spans="2:41" ht="12.75" customHeight="1">
      <c r="B269" s="130" t="s">
        <v>366</v>
      </c>
      <c r="C269" s="116" t="s">
        <v>367</v>
      </c>
      <c r="D269" s="69">
        <f t="shared" si="75"/>
        <v>43</v>
      </c>
      <c r="E269" s="70">
        <f t="shared" si="76"/>
        <v>7</v>
      </c>
      <c r="F269" s="74"/>
      <c r="G269" s="74"/>
      <c r="H269" s="74">
        <v>10</v>
      </c>
      <c r="I269" s="74"/>
      <c r="J269" s="74">
        <v>9</v>
      </c>
      <c r="K269" s="74"/>
      <c r="L269" s="74">
        <v>10</v>
      </c>
      <c r="M269" s="74"/>
      <c r="N269" s="74"/>
      <c r="O269" s="74">
        <v>8</v>
      </c>
      <c r="P269" s="74"/>
      <c r="Q269" s="74"/>
      <c r="R269" s="74">
        <v>1</v>
      </c>
      <c r="S269" s="74"/>
      <c r="T269" s="74"/>
      <c r="U269" s="74">
        <v>1</v>
      </c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>
        <v>4</v>
      </c>
      <c r="AI269" s="74"/>
      <c r="AJ269" s="74"/>
      <c r="AK269" s="74"/>
      <c r="AL269" s="74"/>
      <c r="AM269" s="74"/>
      <c r="AN269" s="74"/>
      <c r="AO269" s="56"/>
    </row>
    <row r="270" spans="2:41" ht="12.75" customHeight="1">
      <c r="B270" s="130" t="s">
        <v>368</v>
      </c>
      <c r="C270" s="116" t="s">
        <v>369</v>
      </c>
      <c r="D270" s="69">
        <f t="shared" si="75"/>
        <v>154</v>
      </c>
      <c r="E270" s="70">
        <f t="shared" si="76"/>
        <v>12</v>
      </c>
      <c r="F270" s="74"/>
      <c r="G270" s="74"/>
      <c r="H270" s="74">
        <v>17</v>
      </c>
      <c r="I270" s="74"/>
      <c r="J270" s="74">
        <v>15</v>
      </c>
      <c r="K270" s="74">
        <v>1</v>
      </c>
      <c r="L270" s="74">
        <v>17</v>
      </c>
      <c r="M270" s="74"/>
      <c r="N270" s="74">
        <v>19</v>
      </c>
      <c r="O270" s="74">
        <v>15</v>
      </c>
      <c r="P270" s="74">
        <v>10</v>
      </c>
      <c r="Q270" s="74"/>
      <c r="R270" s="74">
        <v>3</v>
      </c>
      <c r="S270" s="74"/>
      <c r="T270" s="74"/>
      <c r="U270" s="74"/>
      <c r="V270" s="74"/>
      <c r="W270" s="74"/>
      <c r="X270" s="74"/>
      <c r="Y270" s="74"/>
      <c r="Z270" s="74"/>
      <c r="AA270" s="74"/>
      <c r="AB270" s="74">
        <v>18</v>
      </c>
      <c r="AC270" s="74"/>
      <c r="AD270" s="74"/>
      <c r="AE270" s="74">
        <v>4</v>
      </c>
      <c r="AF270" s="74">
        <v>34</v>
      </c>
      <c r="AG270" s="74"/>
      <c r="AH270" s="74"/>
      <c r="AI270" s="74">
        <v>1</v>
      </c>
      <c r="AJ270" s="74"/>
      <c r="AK270" s="74"/>
      <c r="AL270" s="74"/>
      <c r="AM270" s="74"/>
      <c r="AN270" s="74"/>
      <c r="AO270" s="56"/>
    </row>
    <row r="271" spans="2:41" ht="12.75" customHeight="1">
      <c r="B271" s="130" t="s">
        <v>370</v>
      </c>
      <c r="C271" s="116" t="s">
        <v>371</v>
      </c>
      <c r="D271" s="69">
        <f t="shared" si="75"/>
        <v>115</v>
      </c>
      <c r="E271" s="70">
        <f t="shared" si="76"/>
        <v>12</v>
      </c>
      <c r="F271" s="74"/>
      <c r="G271" s="74"/>
      <c r="H271" s="74">
        <v>1</v>
      </c>
      <c r="I271" s="74">
        <v>23</v>
      </c>
      <c r="J271" s="74">
        <v>1</v>
      </c>
      <c r="K271" s="74"/>
      <c r="L271" s="74">
        <v>2</v>
      </c>
      <c r="M271" s="74"/>
      <c r="N271" s="74"/>
      <c r="O271" s="74">
        <v>1</v>
      </c>
      <c r="P271" s="74">
        <v>4</v>
      </c>
      <c r="Q271" s="74"/>
      <c r="R271" s="74">
        <v>27</v>
      </c>
      <c r="S271" s="74"/>
      <c r="T271" s="74"/>
      <c r="U271" s="74"/>
      <c r="V271" s="74"/>
      <c r="W271" s="74"/>
      <c r="X271" s="74"/>
      <c r="Y271" s="74"/>
      <c r="Z271" s="74"/>
      <c r="AA271" s="74">
        <v>2</v>
      </c>
      <c r="AB271" s="74">
        <v>6</v>
      </c>
      <c r="AC271" s="74"/>
      <c r="AD271" s="74"/>
      <c r="AE271" s="74"/>
      <c r="AF271" s="74">
        <v>42</v>
      </c>
      <c r="AG271" s="74">
        <v>2</v>
      </c>
      <c r="AH271" s="74">
        <v>4</v>
      </c>
      <c r="AI271" s="74"/>
      <c r="AJ271" s="74"/>
      <c r="AK271" s="74"/>
      <c r="AL271" s="74"/>
      <c r="AM271" s="74"/>
      <c r="AN271" s="74"/>
      <c r="AO271" s="56"/>
    </row>
    <row r="272" spans="2:41" ht="12.75" customHeight="1">
      <c r="B272" s="130" t="s">
        <v>372</v>
      </c>
      <c r="C272" s="116" t="s">
        <v>373</v>
      </c>
      <c r="D272" s="69">
        <f t="shared" si="75"/>
        <v>55</v>
      </c>
      <c r="E272" s="70">
        <f t="shared" si="76"/>
        <v>10</v>
      </c>
      <c r="F272" s="74"/>
      <c r="G272" s="74"/>
      <c r="H272" s="74">
        <v>3</v>
      </c>
      <c r="I272" s="74"/>
      <c r="J272" s="74">
        <v>5</v>
      </c>
      <c r="K272" s="74"/>
      <c r="L272" s="74">
        <v>5</v>
      </c>
      <c r="M272" s="74"/>
      <c r="N272" s="74">
        <v>4</v>
      </c>
      <c r="O272" s="74">
        <v>4</v>
      </c>
      <c r="P272" s="74"/>
      <c r="Q272" s="74"/>
      <c r="R272" s="74">
        <v>1</v>
      </c>
      <c r="S272" s="74"/>
      <c r="T272" s="74">
        <v>12</v>
      </c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>
        <v>17</v>
      </c>
      <c r="AF272" s="74">
        <v>3</v>
      </c>
      <c r="AG272" s="74"/>
      <c r="AH272" s="74"/>
      <c r="AI272" s="74"/>
      <c r="AJ272" s="74"/>
      <c r="AK272" s="74"/>
      <c r="AL272" s="74"/>
      <c r="AM272" s="74"/>
      <c r="AN272" s="74">
        <v>1</v>
      </c>
      <c r="AO272" s="56"/>
    </row>
    <row r="273" spans="2:41" ht="12.75" customHeight="1">
      <c r="B273" s="130" t="s">
        <v>374</v>
      </c>
      <c r="C273" s="116" t="s">
        <v>375</v>
      </c>
      <c r="D273" s="69">
        <f t="shared" si="75"/>
        <v>58</v>
      </c>
      <c r="E273" s="70">
        <f t="shared" si="76"/>
        <v>12</v>
      </c>
      <c r="F273" s="74">
        <v>8</v>
      </c>
      <c r="G273" s="74"/>
      <c r="H273" s="74">
        <v>3</v>
      </c>
      <c r="I273" s="74">
        <v>2</v>
      </c>
      <c r="J273" s="74">
        <v>6</v>
      </c>
      <c r="K273" s="74"/>
      <c r="L273" s="74">
        <v>6</v>
      </c>
      <c r="M273" s="74"/>
      <c r="N273" s="74"/>
      <c r="O273" s="74">
        <v>7</v>
      </c>
      <c r="P273" s="74"/>
      <c r="Q273" s="74"/>
      <c r="R273" s="74">
        <v>2</v>
      </c>
      <c r="S273" s="74"/>
      <c r="T273" s="74">
        <v>5</v>
      </c>
      <c r="U273" s="74"/>
      <c r="V273" s="74"/>
      <c r="W273" s="74"/>
      <c r="X273" s="74"/>
      <c r="Y273" s="74"/>
      <c r="Z273" s="74"/>
      <c r="AA273" s="74"/>
      <c r="AB273" s="74"/>
      <c r="AC273" s="74">
        <v>2</v>
      </c>
      <c r="AD273" s="74"/>
      <c r="AE273" s="74"/>
      <c r="AF273" s="74"/>
      <c r="AG273" s="74">
        <v>5</v>
      </c>
      <c r="AH273" s="74">
        <v>2</v>
      </c>
      <c r="AI273" s="74">
        <v>10</v>
      </c>
      <c r="AJ273" s="74"/>
      <c r="AK273" s="74"/>
      <c r="AL273" s="74"/>
      <c r="AM273" s="74"/>
      <c r="AN273" s="74"/>
      <c r="AO273" s="56"/>
    </row>
    <row r="274" spans="2:41" ht="12.75" customHeight="1">
      <c r="B274" s="130" t="s">
        <v>376</v>
      </c>
      <c r="C274" s="116" t="s">
        <v>377</v>
      </c>
      <c r="D274" s="69">
        <f t="shared" si="75"/>
        <v>114</v>
      </c>
      <c r="E274" s="70">
        <f t="shared" si="76"/>
        <v>7</v>
      </c>
      <c r="F274" s="74"/>
      <c r="G274" s="74"/>
      <c r="H274" s="74">
        <v>16</v>
      </c>
      <c r="I274" s="74"/>
      <c r="J274" s="74">
        <v>23</v>
      </c>
      <c r="K274" s="74"/>
      <c r="L274" s="74">
        <v>14</v>
      </c>
      <c r="M274" s="74"/>
      <c r="N274" s="74"/>
      <c r="O274" s="74">
        <v>19</v>
      </c>
      <c r="P274" s="74"/>
      <c r="Q274" s="74"/>
      <c r="R274" s="74"/>
      <c r="S274" s="74">
        <v>12</v>
      </c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>
        <v>15</v>
      </c>
      <c r="AJ274" s="74">
        <v>15</v>
      </c>
      <c r="AK274" s="74"/>
      <c r="AL274" s="74"/>
      <c r="AM274" s="74"/>
      <c r="AN274" s="74"/>
      <c r="AO274" s="56"/>
    </row>
    <row r="275" spans="2:41" ht="12.75" customHeight="1">
      <c r="B275" s="130" t="s">
        <v>378</v>
      </c>
      <c r="C275" s="116" t="s">
        <v>379</v>
      </c>
      <c r="D275" s="69">
        <f t="shared" si="75"/>
        <v>39</v>
      </c>
      <c r="E275" s="70">
        <f t="shared" si="76"/>
        <v>13</v>
      </c>
      <c r="F275" s="74"/>
      <c r="G275" s="74"/>
      <c r="H275" s="74">
        <v>2</v>
      </c>
      <c r="I275" s="74"/>
      <c r="J275" s="74">
        <v>2</v>
      </c>
      <c r="K275" s="74"/>
      <c r="L275" s="74">
        <v>2</v>
      </c>
      <c r="M275" s="74"/>
      <c r="N275" s="74">
        <v>1</v>
      </c>
      <c r="O275" s="74">
        <v>2</v>
      </c>
      <c r="P275" s="74">
        <v>2</v>
      </c>
      <c r="Q275" s="74">
        <v>1</v>
      </c>
      <c r="R275" s="74">
        <v>8</v>
      </c>
      <c r="S275" s="74"/>
      <c r="T275" s="74"/>
      <c r="U275" s="74"/>
      <c r="V275" s="74">
        <v>1</v>
      </c>
      <c r="W275" s="74"/>
      <c r="X275" s="74"/>
      <c r="Y275" s="74"/>
      <c r="Z275" s="74"/>
      <c r="AA275" s="74"/>
      <c r="AB275" s="74">
        <v>6</v>
      </c>
      <c r="AC275" s="74">
        <v>7</v>
      </c>
      <c r="AD275" s="74"/>
      <c r="AE275" s="74">
        <v>2</v>
      </c>
      <c r="AF275" s="74">
        <v>3</v>
      </c>
      <c r="AG275" s="74"/>
      <c r="AH275" s="74"/>
      <c r="AI275" s="74"/>
      <c r="AJ275" s="74"/>
      <c r="AK275" s="74"/>
      <c r="AL275" s="74"/>
      <c r="AM275" s="74"/>
      <c r="AN275" s="74"/>
      <c r="AO275" s="56"/>
    </row>
    <row r="276" spans="2:41" ht="12.75" customHeight="1">
      <c r="B276" s="130" t="s">
        <v>380</v>
      </c>
      <c r="C276" s="116" t="s">
        <v>381</v>
      </c>
      <c r="D276" s="69">
        <f t="shared" si="75"/>
        <v>168</v>
      </c>
      <c r="E276" s="70">
        <f t="shared" si="76"/>
        <v>15</v>
      </c>
      <c r="F276" s="74">
        <v>1</v>
      </c>
      <c r="G276" s="74"/>
      <c r="H276" s="74">
        <v>3</v>
      </c>
      <c r="I276" s="74"/>
      <c r="J276" s="74">
        <v>2</v>
      </c>
      <c r="K276" s="74">
        <v>1</v>
      </c>
      <c r="L276" s="74">
        <v>2</v>
      </c>
      <c r="M276" s="74"/>
      <c r="N276" s="74">
        <v>18</v>
      </c>
      <c r="O276" s="74">
        <v>3</v>
      </c>
      <c r="P276" s="74">
        <v>7</v>
      </c>
      <c r="Q276" s="74"/>
      <c r="R276" s="74">
        <v>27</v>
      </c>
      <c r="S276" s="74"/>
      <c r="T276" s="74"/>
      <c r="U276" s="74"/>
      <c r="V276" s="74">
        <v>1</v>
      </c>
      <c r="W276" s="74"/>
      <c r="X276" s="74"/>
      <c r="Y276" s="74"/>
      <c r="Z276" s="74"/>
      <c r="AA276" s="74"/>
      <c r="AB276" s="74">
        <v>6</v>
      </c>
      <c r="AC276" s="74">
        <v>1</v>
      </c>
      <c r="AD276" s="74"/>
      <c r="AE276" s="74"/>
      <c r="AF276" s="74">
        <v>93</v>
      </c>
      <c r="AG276" s="74"/>
      <c r="AH276" s="74"/>
      <c r="AI276" s="74">
        <v>2</v>
      </c>
      <c r="AJ276" s="74">
        <v>1</v>
      </c>
      <c r="AK276" s="74"/>
      <c r="AL276" s="74"/>
      <c r="AM276" s="74"/>
      <c r="AN276" s="74"/>
      <c r="AO276" s="56"/>
    </row>
    <row r="277" spans="2:41" ht="12.75" customHeight="1">
      <c r="B277" s="130" t="s">
        <v>382</v>
      </c>
      <c r="C277" s="116" t="s">
        <v>383</v>
      </c>
      <c r="D277" s="69">
        <f t="shared" si="75"/>
        <v>367</v>
      </c>
      <c r="E277" s="70">
        <f t="shared" si="76"/>
        <v>14</v>
      </c>
      <c r="F277" s="74"/>
      <c r="G277" s="74"/>
      <c r="H277" s="74">
        <v>28</v>
      </c>
      <c r="I277" s="74">
        <v>45</v>
      </c>
      <c r="J277" s="74">
        <v>26</v>
      </c>
      <c r="K277" s="74"/>
      <c r="L277" s="74">
        <v>30</v>
      </c>
      <c r="M277" s="74"/>
      <c r="N277" s="74"/>
      <c r="O277" s="74">
        <v>26</v>
      </c>
      <c r="P277" s="74"/>
      <c r="Q277" s="74"/>
      <c r="R277" s="74">
        <v>37</v>
      </c>
      <c r="S277" s="74"/>
      <c r="T277" s="74">
        <v>11</v>
      </c>
      <c r="U277" s="74"/>
      <c r="V277" s="74"/>
      <c r="W277" s="74"/>
      <c r="X277" s="74"/>
      <c r="Y277" s="74"/>
      <c r="Z277" s="74"/>
      <c r="AA277" s="74"/>
      <c r="AB277" s="74"/>
      <c r="AC277" s="74">
        <v>53</v>
      </c>
      <c r="AD277" s="74"/>
      <c r="AE277" s="74">
        <v>2</v>
      </c>
      <c r="AF277" s="74">
        <v>22</v>
      </c>
      <c r="AG277" s="74">
        <v>5</v>
      </c>
      <c r="AH277" s="74">
        <v>77</v>
      </c>
      <c r="AI277" s="74">
        <v>3</v>
      </c>
      <c r="AJ277" s="74">
        <v>2</v>
      </c>
      <c r="AK277" s="74"/>
      <c r="AL277" s="74"/>
      <c r="AM277" s="74"/>
      <c r="AN277" s="74"/>
      <c r="AO277" s="56"/>
    </row>
    <row r="278" spans="2:41" ht="12.75" customHeight="1">
      <c r="B278" s="130" t="s">
        <v>384</v>
      </c>
      <c r="C278" s="116" t="s">
        <v>385</v>
      </c>
      <c r="D278" s="69">
        <f t="shared" si="75"/>
        <v>102</v>
      </c>
      <c r="E278" s="70">
        <f t="shared" si="76"/>
        <v>11</v>
      </c>
      <c r="F278" s="74"/>
      <c r="G278" s="74"/>
      <c r="H278" s="74">
        <v>10</v>
      </c>
      <c r="I278" s="74">
        <v>5</v>
      </c>
      <c r="J278" s="74">
        <v>10</v>
      </c>
      <c r="K278" s="74"/>
      <c r="L278" s="74">
        <v>11</v>
      </c>
      <c r="M278" s="74"/>
      <c r="N278" s="74"/>
      <c r="O278" s="74">
        <v>10</v>
      </c>
      <c r="P278" s="74"/>
      <c r="Q278" s="74"/>
      <c r="R278" s="74"/>
      <c r="S278" s="74">
        <v>15</v>
      </c>
      <c r="T278" s="74"/>
      <c r="U278" s="74"/>
      <c r="V278" s="74">
        <v>2</v>
      </c>
      <c r="W278" s="74"/>
      <c r="X278" s="74"/>
      <c r="Y278" s="74"/>
      <c r="Z278" s="74"/>
      <c r="AA278" s="74"/>
      <c r="AB278" s="74"/>
      <c r="AC278" s="74"/>
      <c r="AD278" s="74"/>
      <c r="AE278" s="74">
        <v>1</v>
      </c>
      <c r="AF278" s="74"/>
      <c r="AG278" s="74"/>
      <c r="AH278" s="74">
        <v>5</v>
      </c>
      <c r="AI278" s="74">
        <v>26</v>
      </c>
      <c r="AJ278" s="74">
        <v>7</v>
      </c>
      <c r="AK278" s="74"/>
      <c r="AL278" s="74"/>
      <c r="AM278" s="74"/>
      <c r="AN278" s="74"/>
      <c r="AO278" s="56"/>
    </row>
    <row r="279" spans="2:41" ht="12.75" customHeight="1">
      <c r="B279" s="130" t="s">
        <v>386</v>
      </c>
      <c r="C279" s="116" t="s">
        <v>387</v>
      </c>
      <c r="D279" s="69">
        <f t="shared" si="75"/>
        <v>151</v>
      </c>
      <c r="E279" s="70">
        <f t="shared" si="76"/>
        <v>20</v>
      </c>
      <c r="F279" s="74"/>
      <c r="G279" s="74">
        <v>2</v>
      </c>
      <c r="H279" s="74">
        <v>1</v>
      </c>
      <c r="I279" s="74">
        <v>4</v>
      </c>
      <c r="J279" s="74">
        <v>1</v>
      </c>
      <c r="K279" s="74">
        <v>2</v>
      </c>
      <c r="L279" s="74">
        <v>1</v>
      </c>
      <c r="M279" s="74"/>
      <c r="N279" s="74">
        <v>4</v>
      </c>
      <c r="O279" s="74">
        <v>3</v>
      </c>
      <c r="P279" s="74">
        <v>21</v>
      </c>
      <c r="Q279" s="74">
        <v>2</v>
      </c>
      <c r="R279" s="74">
        <v>8</v>
      </c>
      <c r="S279" s="74"/>
      <c r="T279" s="74"/>
      <c r="U279" s="74">
        <v>1</v>
      </c>
      <c r="V279" s="74">
        <v>4</v>
      </c>
      <c r="W279" s="74"/>
      <c r="X279" s="74"/>
      <c r="Y279" s="74"/>
      <c r="Z279" s="74"/>
      <c r="AA279" s="74"/>
      <c r="AB279" s="74">
        <v>42</v>
      </c>
      <c r="AC279" s="74">
        <v>28</v>
      </c>
      <c r="AD279" s="74">
        <v>2</v>
      </c>
      <c r="AE279" s="74">
        <v>2</v>
      </c>
      <c r="AF279" s="74">
        <v>15</v>
      </c>
      <c r="AG279" s="74"/>
      <c r="AH279" s="74">
        <v>2</v>
      </c>
      <c r="AI279" s="74">
        <v>6</v>
      </c>
      <c r="AJ279" s="74"/>
      <c r="AK279" s="74"/>
      <c r="AL279" s="74"/>
      <c r="AM279" s="74"/>
      <c r="AN279" s="74"/>
      <c r="AO279" s="56"/>
    </row>
    <row r="280" spans="2:41" ht="12.75" customHeight="1">
      <c r="B280" s="130" t="s">
        <v>388</v>
      </c>
      <c r="C280" s="116" t="s">
        <v>389</v>
      </c>
      <c r="D280" s="69">
        <f t="shared" si="75"/>
        <v>185</v>
      </c>
      <c r="E280" s="70">
        <f t="shared" si="76"/>
        <v>13</v>
      </c>
      <c r="F280" s="74"/>
      <c r="G280" s="74"/>
      <c r="H280" s="74">
        <v>12</v>
      </c>
      <c r="I280" s="74"/>
      <c r="J280" s="74">
        <v>10</v>
      </c>
      <c r="K280" s="74"/>
      <c r="L280" s="74">
        <v>10</v>
      </c>
      <c r="M280" s="74"/>
      <c r="N280" s="74">
        <v>25</v>
      </c>
      <c r="O280" s="74">
        <v>12</v>
      </c>
      <c r="P280" s="74"/>
      <c r="Q280" s="74"/>
      <c r="R280" s="74">
        <v>16</v>
      </c>
      <c r="S280" s="74"/>
      <c r="T280" s="74">
        <v>13</v>
      </c>
      <c r="U280" s="74"/>
      <c r="V280" s="74"/>
      <c r="W280" s="74"/>
      <c r="X280" s="74"/>
      <c r="Y280" s="74"/>
      <c r="Z280" s="74"/>
      <c r="AA280" s="74">
        <v>1</v>
      </c>
      <c r="AB280" s="74">
        <v>6</v>
      </c>
      <c r="AC280" s="74"/>
      <c r="AD280" s="74"/>
      <c r="AE280" s="74">
        <v>9</v>
      </c>
      <c r="AF280" s="74">
        <v>67</v>
      </c>
      <c r="AG280" s="74">
        <v>2</v>
      </c>
      <c r="AH280" s="74">
        <v>2</v>
      </c>
      <c r="AI280" s="74"/>
      <c r="AJ280" s="74"/>
      <c r="AK280" s="74"/>
      <c r="AL280" s="74"/>
      <c r="AM280" s="74"/>
      <c r="AN280" s="74"/>
      <c r="AO280" s="56"/>
    </row>
    <row r="281" spans="2:41" ht="12.75" customHeight="1">
      <c r="B281" s="130" t="s">
        <v>390</v>
      </c>
      <c r="C281" s="116" t="s">
        <v>391</v>
      </c>
      <c r="D281" s="69">
        <f t="shared" si="75"/>
        <v>304</v>
      </c>
      <c r="E281" s="70">
        <f t="shared" si="76"/>
        <v>15</v>
      </c>
      <c r="F281" s="74">
        <v>1</v>
      </c>
      <c r="G281" s="74"/>
      <c r="H281" s="74">
        <v>22</v>
      </c>
      <c r="I281" s="74">
        <v>32</v>
      </c>
      <c r="J281" s="74">
        <v>27</v>
      </c>
      <c r="K281" s="74"/>
      <c r="L281" s="74">
        <v>23</v>
      </c>
      <c r="M281" s="74"/>
      <c r="N281" s="74">
        <v>1</v>
      </c>
      <c r="O281" s="74">
        <v>25</v>
      </c>
      <c r="P281" s="74"/>
      <c r="Q281" s="74"/>
      <c r="R281" s="74">
        <v>5</v>
      </c>
      <c r="S281" s="74">
        <v>18</v>
      </c>
      <c r="T281" s="74">
        <v>17</v>
      </c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>
        <v>2</v>
      </c>
      <c r="AG281" s="74">
        <v>33</v>
      </c>
      <c r="AH281" s="74">
        <v>44</v>
      </c>
      <c r="AI281" s="74">
        <v>29</v>
      </c>
      <c r="AJ281" s="74">
        <v>25</v>
      </c>
      <c r="AK281" s="74"/>
      <c r="AL281" s="74"/>
      <c r="AM281" s="74"/>
      <c r="AN281" s="74"/>
      <c r="AO281" s="56"/>
    </row>
    <row r="282" spans="2:41" ht="12.75" customHeight="1">
      <c r="B282" s="130" t="s">
        <v>392</v>
      </c>
      <c r="C282" s="116" t="s">
        <v>393</v>
      </c>
      <c r="D282" s="69">
        <f t="shared" si="75"/>
        <v>32</v>
      </c>
      <c r="E282" s="70">
        <f t="shared" si="76"/>
        <v>9</v>
      </c>
      <c r="F282" s="74"/>
      <c r="G282" s="74"/>
      <c r="H282" s="74">
        <v>3</v>
      </c>
      <c r="I282" s="74">
        <v>1</v>
      </c>
      <c r="J282" s="74">
        <v>6</v>
      </c>
      <c r="K282" s="74"/>
      <c r="L282" s="74">
        <v>5</v>
      </c>
      <c r="M282" s="74"/>
      <c r="N282" s="74"/>
      <c r="O282" s="74">
        <v>5</v>
      </c>
      <c r="P282" s="74"/>
      <c r="Q282" s="74"/>
      <c r="R282" s="74"/>
      <c r="S282" s="74">
        <v>2</v>
      </c>
      <c r="T282" s="74">
        <v>2</v>
      </c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>
        <v>5</v>
      </c>
      <c r="AJ282" s="74">
        <v>3</v>
      </c>
      <c r="AK282" s="74"/>
      <c r="AL282" s="74"/>
      <c r="AM282" s="74"/>
      <c r="AN282" s="74"/>
      <c r="AO282" s="56"/>
    </row>
    <row r="283" spans="2:41" ht="12.75" customHeight="1">
      <c r="B283" s="130" t="s">
        <v>394</v>
      </c>
      <c r="C283" s="116" t="s">
        <v>395</v>
      </c>
      <c r="D283" s="69">
        <f t="shared" si="75"/>
        <v>202</v>
      </c>
      <c r="E283" s="70">
        <f t="shared" si="76"/>
        <v>14</v>
      </c>
      <c r="F283" s="74"/>
      <c r="G283" s="74"/>
      <c r="H283" s="74">
        <v>24</v>
      </c>
      <c r="I283" s="74">
        <v>8</v>
      </c>
      <c r="J283" s="74">
        <v>23</v>
      </c>
      <c r="K283" s="74"/>
      <c r="L283" s="74">
        <v>23</v>
      </c>
      <c r="M283" s="74"/>
      <c r="N283" s="74">
        <v>2</v>
      </c>
      <c r="O283" s="74">
        <v>25</v>
      </c>
      <c r="P283" s="74"/>
      <c r="Q283" s="74"/>
      <c r="R283" s="74">
        <v>2</v>
      </c>
      <c r="S283" s="74">
        <v>3</v>
      </c>
      <c r="T283" s="74">
        <v>21</v>
      </c>
      <c r="U283" s="74"/>
      <c r="V283" s="74"/>
      <c r="W283" s="74"/>
      <c r="X283" s="74"/>
      <c r="Y283" s="74"/>
      <c r="Z283" s="74"/>
      <c r="AA283" s="74"/>
      <c r="AB283" s="74"/>
      <c r="AC283" s="74"/>
      <c r="AD283" s="74">
        <v>4</v>
      </c>
      <c r="AE283" s="74">
        <v>5</v>
      </c>
      <c r="AF283" s="74"/>
      <c r="AG283" s="74">
        <v>28</v>
      </c>
      <c r="AH283" s="74"/>
      <c r="AI283" s="74">
        <v>31</v>
      </c>
      <c r="AJ283" s="74">
        <v>3</v>
      </c>
      <c r="AK283" s="74"/>
      <c r="AL283" s="74"/>
      <c r="AM283" s="74"/>
      <c r="AN283" s="74"/>
      <c r="AO283" s="56"/>
    </row>
    <row r="284" spans="2:41" ht="12.75" customHeight="1">
      <c r="B284" s="130" t="s">
        <v>396</v>
      </c>
      <c r="C284" s="116" t="s">
        <v>397</v>
      </c>
      <c r="D284" s="69">
        <f t="shared" si="75"/>
        <v>79</v>
      </c>
      <c r="E284" s="70">
        <f t="shared" si="76"/>
        <v>13</v>
      </c>
      <c r="F284" s="74"/>
      <c r="G284" s="74"/>
      <c r="H284" s="74">
        <v>3</v>
      </c>
      <c r="I284" s="74">
        <v>4</v>
      </c>
      <c r="J284" s="74">
        <v>4</v>
      </c>
      <c r="K284" s="74"/>
      <c r="L284" s="74">
        <v>1</v>
      </c>
      <c r="M284" s="74"/>
      <c r="N284" s="74">
        <v>2</v>
      </c>
      <c r="O284" s="74">
        <v>1</v>
      </c>
      <c r="P284" s="74">
        <v>4</v>
      </c>
      <c r="Q284" s="74"/>
      <c r="R284" s="74">
        <v>27</v>
      </c>
      <c r="S284" s="74"/>
      <c r="T284" s="74"/>
      <c r="U284" s="74"/>
      <c r="V284" s="74"/>
      <c r="W284" s="74"/>
      <c r="X284" s="74"/>
      <c r="Y284" s="74"/>
      <c r="Z284" s="74"/>
      <c r="AA284" s="74">
        <v>1</v>
      </c>
      <c r="AB284" s="74">
        <v>2</v>
      </c>
      <c r="AC284" s="74">
        <v>2</v>
      </c>
      <c r="AD284" s="74"/>
      <c r="AE284" s="74">
        <v>4</v>
      </c>
      <c r="AF284" s="74">
        <v>24</v>
      </c>
      <c r="AG284" s="74"/>
      <c r="AH284" s="74"/>
      <c r="AI284" s="74"/>
      <c r="AJ284" s="74"/>
      <c r="AK284" s="74"/>
      <c r="AL284" s="74"/>
      <c r="AM284" s="74"/>
      <c r="AN284" s="74"/>
      <c r="AO284" s="56"/>
    </row>
    <row r="285" spans="2:41" ht="12.75" customHeight="1">
      <c r="B285" s="130" t="s">
        <v>398</v>
      </c>
      <c r="C285" s="116" t="s">
        <v>399</v>
      </c>
      <c r="D285" s="69">
        <f t="shared" si="75"/>
        <v>190</v>
      </c>
      <c r="E285" s="70">
        <f t="shared" si="76"/>
        <v>16</v>
      </c>
      <c r="F285" s="74"/>
      <c r="G285" s="74">
        <v>2</v>
      </c>
      <c r="H285" s="74">
        <v>14</v>
      </c>
      <c r="I285" s="74">
        <v>8</v>
      </c>
      <c r="J285" s="74">
        <v>15</v>
      </c>
      <c r="K285" s="74"/>
      <c r="L285" s="74">
        <v>15</v>
      </c>
      <c r="M285" s="74"/>
      <c r="N285" s="74">
        <v>3</v>
      </c>
      <c r="O285" s="74">
        <v>16</v>
      </c>
      <c r="P285" s="74">
        <v>4</v>
      </c>
      <c r="Q285" s="74">
        <v>2</v>
      </c>
      <c r="R285" s="74">
        <v>4</v>
      </c>
      <c r="S285" s="74"/>
      <c r="T285" s="74">
        <v>44</v>
      </c>
      <c r="U285" s="74"/>
      <c r="V285" s="74"/>
      <c r="W285" s="74"/>
      <c r="X285" s="74"/>
      <c r="Y285" s="74"/>
      <c r="Z285" s="74"/>
      <c r="AA285" s="74"/>
      <c r="AB285" s="74">
        <v>6</v>
      </c>
      <c r="AC285" s="74">
        <v>2</v>
      </c>
      <c r="AD285" s="74"/>
      <c r="AE285" s="74">
        <v>43</v>
      </c>
      <c r="AF285" s="74"/>
      <c r="AG285" s="74">
        <v>6</v>
      </c>
      <c r="AH285" s="74">
        <v>6</v>
      </c>
      <c r="AI285" s="74"/>
      <c r="AJ285" s="74"/>
      <c r="AK285" s="74"/>
      <c r="AL285" s="74"/>
      <c r="AM285" s="74"/>
      <c r="AN285" s="74"/>
      <c r="AO285" s="56"/>
    </row>
    <row r="286" spans="2:41" ht="12.75" customHeight="1">
      <c r="B286" s="130" t="s">
        <v>400</v>
      </c>
      <c r="C286" s="116" t="s">
        <v>401</v>
      </c>
      <c r="D286" s="69">
        <f t="shared" si="75"/>
        <v>242</v>
      </c>
      <c r="E286" s="70">
        <f t="shared" si="76"/>
        <v>19</v>
      </c>
      <c r="F286" s="74"/>
      <c r="G286" s="74"/>
      <c r="H286" s="74">
        <v>18</v>
      </c>
      <c r="I286" s="74">
        <v>4</v>
      </c>
      <c r="J286" s="74">
        <v>23</v>
      </c>
      <c r="K286" s="74"/>
      <c r="L286" s="74">
        <v>21</v>
      </c>
      <c r="M286" s="74"/>
      <c r="N286" s="74">
        <v>3</v>
      </c>
      <c r="O286" s="74">
        <v>19</v>
      </c>
      <c r="P286" s="74">
        <v>1</v>
      </c>
      <c r="Q286" s="74"/>
      <c r="R286" s="74">
        <v>7</v>
      </c>
      <c r="S286" s="74"/>
      <c r="T286" s="74">
        <v>41</v>
      </c>
      <c r="U286" s="74"/>
      <c r="V286" s="74">
        <v>2</v>
      </c>
      <c r="W286" s="74"/>
      <c r="X286" s="74"/>
      <c r="Y286" s="74"/>
      <c r="Z286" s="74"/>
      <c r="AA286" s="74">
        <v>1</v>
      </c>
      <c r="AB286" s="74">
        <v>9</v>
      </c>
      <c r="AC286" s="74">
        <v>2</v>
      </c>
      <c r="AD286" s="74"/>
      <c r="AE286" s="74">
        <v>59</v>
      </c>
      <c r="AF286" s="74">
        <v>6</v>
      </c>
      <c r="AG286" s="74">
        <v>19</v>
      </c>
      <c r="AH286" s="74">
        <v>2</v>
      </c>
      <c r="AI286" s="74">
        <v>3</v>
      </c>
      <c r="AJ286" s="74"/>
      <c r="AK286" s="74">
        <v>2</v>
      </c>
      <c r="AL286" s="74"/>
      <c r="AM286" s="74"/>
      <c r="AN286" s="74"/>
      <c r="AO286" s="56"/>
    </row>
    <row r="287" spans="2:41" ht="12.75" customHeight="1">
      <c r="B287" s="130" t="s">
        <v>402</v>
      </c>
      <c r="C287" s="116" t="s">
        <v>403</v>
      </c>
      <c r="D287" s="69">
        <f t="shared" si="75"/>
        <v>30</v>
      </c>
      <c r="E287" s="70">
        <f t="shared" si="76"/>
        <v>6</v>
      </c>
      <c r="F287" s="74"/>
      <c r="G287" s="74"/>
      <c r="H287" s="74"/>
      <c r="I287" s="74"/>
      <c r="J287" s="74"/>
      <c r="K287" s="74"/>
      <c r="L287" s="74"/>
      <c r="M287" s="74"/>
      <c r="N287" s="74">
        <v>12</v>
      </c>
      <c r="O287" s="74"/>
      <c r="P287" s="74">
        <v>2</v>
      </c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>
        <v>6</v>
      </c>
      <c r="AC287" s="74"/>
      <c r="AD287" s="74"/>
      <c r="AE287" s="74">
        <v>5</v>
      </c>
      <c r="AF287" s="74">
        <v>3</v>
      </c>
      <c r="AG287" s="74"/>
      <c r="AH287" s="74">
        <v>2</v>
      </c>
      <c r="AI287" s="74"/>
      <c r="AJ287" s="74"/>
      <c r="AK287" s="74"/>
      <c r="AL287" s="74"/>
      <c r="AM287" s="74"/>
      <c r="AN287" s="74"/>
      <c r="AO287" s="56"/>
    </row>
    <row r="288" spans="2:41" ht="12.75" customHeight="1">
      <c r="B288" s="130" t="s">
        <v>404</v>
      </c>
      <c r="C288" s="116" t="s">
        <v>405</v>
      </c>
      <c r="D288" s="69">
        <f t="shared" si="75"/>
        <v>59</v>
      </c>
      <c r="E288" s="70">
        <f t="shared" si="76"/>
        <v>13</v>
      </c>
      <c r="F288" s="74"/>
      <c r="G288" s="74"/>
      <c r="H288" s="74">
        <v>6</v>
      </c>
      <c r="I288" s="74">
        <v>1</v>
      </c>
      <c r="J288" s="74">
        <v>2</v>
      </c>
      <c r="K288" s="74"/>
      <c r="L288" s="74">
        <v>2</v>
      </c>
      <c r="M288" s="74"/>
      <c r="N288" s="74"/>
      <c r="O288" s="74">
        <v>3</v>
      </c>
      <c r="P288" s="74">
        <v>1</v>
      </c>
      <c r="Q288" s="74">
        <v>2</v>
      </c>
      <c r="R288" s="74">
        <v>14</v>
      </c>
      <c r="S288" s="74"/>
      <c r="T288" s="74">
        <v>2</v>
      </c>
      <c r="U288" s="74">
        <v>1</v>
      </c>
      <c r="V288" s="74"/>
      <c r="W288" s="74"/>
      <c r="X288" s="74"/>
      <c r="Y288" s="74"/>
      <c r="Z288" s="74"/>
      <c r="AA288" s="74"/>
      <c r="AB288" s="74">
        <v>11</v>
      </c>
      <c r="AC288" s="74">
        <v>2</v>
      </c>
      <c r="AD288" s="74"/>
      <c r="AE288" s="74"/>
      <c r="AF288" s="74">
        <v>12</v>
      </c>
      <c r="AG288" s="74"/>
      <c r="AH288" s="74"/>
      <c r="AI288" s="74"/>
      <c r="AJ288" s="74"/>
      <c r="AK288" s="74"/>
      <c r="AL288" s="74"/>
      <c r="AM288" s="74"/>
      <c r="AN288" s="74"/>
      <c r="AO288" s="56"/>
    </row>
    <row r="289" spans="2:41" ht="12.75" customHeight="1">
      <c r="B289" s="130" t="s">
        <v>406</v>
      </c>
      <c r="C289" s="131" t="s">
        <v>407</v>
      </c>
      <c r="D289" s="69">
        <f t="shared" si="75"/>
        <v>8</v>
      </c>
      <c r="E289" s="70">
        <f t="shared" si="76"/>
        <v>5</v>
      </c>
      <c r="F289" s="74"/>
      <c r="G289" s="74"/>
      <c r="H289" s="74"/>
      <c r="I289" s="74">
        <v>1</v>
      </c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>
        <v>2</v>
      </c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>
        <v>2</v>
      </c>
      <c r="AF289" s="74"/>
      <c r="AG289" s="74">
        <v>2</v>
      </c>
      <c r="AH289" s="74">
        <v>1</v>
      </c>
      <c r="AI289" s="74"/>
      <c r="AJ289" s="74"/>
      <c r="AK289" s="74"/>
      <c r="AL289" s="74"/>
      <c r="AM289" s="74"/>
      <c r="AN289" s="74"/>
      <c r="AO289" s="56"/>
    </row>
    <row r="290" spans="2:41" ht="12.75" customHeight="1">
      <c r="B290" s="130" t="s">
        <v>408</v>
      </c>
      <c r="C290" s="116" t="s">
        <v>409</v>
      </c>
      <c r="D290" s="69">
        <f t="shared" si="75"/>
        <v>75</v>
      </c>
      <c r="E290" s="70">
        <f t="shared" si="76"/>
        <v>14</v>
      </c>
      <c r="F290" s="74">
        <v>1</v>
      </c>
      <c r="G290" s="74"/>
      <c r="H290" s="74">
        <v>9</v>
      </c>
      <c r="I290" s="74">
        <v>1</v>
      </c>
      <c r="J290" s="74">
        <v>10</v>
      </c>
      <c r="K290" s="74"/>
      <c r="L290" s="74">
        <v>8</v>
      </c>
      <c r="M290" s="74"/>
      <c r="N290" s="74"/>
      <c r="O290" s="74">
        <v>8</v>
      </c>
      <c r="P290" s="74">
        <v>2</v>
      </c>
      <c r="Q290" s="74"/>
      <c r="R290" s="74">
        <v>4</v>
      </c>
      <c r="S290" s="74"/>
      <c r="T290" s="74"/>
      <c r="U290" s="74"/>
      <c r="V290" s="74"/>
      <c r="W290" s="74"/>
      <c r="X290" s="74"/>
      <c r="Y290" s="74"/>
      <c r="Z290" s="74"/>
      <c r="AA290" s="74">
        <v>2</v>
      </c>
      <c r="AB290" s="74">
        <v>6</v>
      </c>
      <c r="AC290" s="74"/>
      <c r="AD290" s="74">
        <v>1</v>
      </c>
      <c r="AE290" s="74"/>
      <c r="AF290" s="74">
        <v>20</v>
      </c>
      <c r="AG290" s="74"/>
      <c r="AH290" s="74">
        <v>1</v>
      </c>
      <c r="AI290" s="74">
        <v>2</v>
      </c>
      <c r="AJ290" s="74"/>
      <c r="AK290" s="74"/>
      <c r="AL290" s="74"/>
      <c r="AM290" s="74"/>
      <c r="AN290" s="74"/>
      <c r="AO290" s="56"/>
    </row>
    <row r="291" spans="2:41" ht="12.75" customHeight="1">
      <c r="B291" s="130" t="s">
        <v>410</v>
      </c>
      <c r="C291" s="116" t="s">
        <v>411</v>
      </c>
      <c r="D291" s="69">
        <f t="shared" si="75"/>
        <v>1187</v>
      </c>
      <c r="E291" s="70">
        <f t="shared" si="76"/>
        <v>22</v>
      </c>
      <c r="F291" s="74">
        <v>8</v>
      </c>
      <c r="G291" s="74"/>
      <c r="H291" s="74">
        <v>43</v>
      </c>
      <c r="I291" s="74">
        <v>598</v>
      </c>
      <c r="J291" s="74">
        <v>40</v>
      </c>
      <c r="K291" s="74"/>
      <c r="L291" s="74">
        <v>46</v>
      </c>
      <c r="M291" s="74"/>
      <c r="N291" s="74">
        <v>3</v>
      </c>
      <c r="O291" s="74">
        <v>57</v>
      </c>
      <c r="P291" s="74">
        <v>3</v>
      </c>
      <c r="Q291" s="74">
        <v>2</v>
      </c>
      <c r="R291" s="74">
        <v>100</v>
      </c>
      <c r="S291" s="74">
        <v>4</v>
      </c>
      <c r="T291" s="74">
        <v>19</v>
      </c>
      <c r="U291" s="74">
        <v>1</v>
      </c>
      <c r="V291" s="74"/>
      <c r="W291" s="74"/>
      <c r="X291" s="74"/>
      <c r="Y291" s="74"/>
      <c r="Z291" s="74"/>
      <c r="AA291" s="74">
        <v>2</v>
      </c>
      <c r="AB291" s="74">
        <v>2</v>
      </c>
      <c r="AC291" s="74">
        <v>1</v>
      </c>
      <c r="AD291" s="74">
        <v>2</v>
      </c>
      <c r="AE291" s="74">
        <v>13</v>
      </c>
      <c r="AF291" s="74">
        <v>24</v>
      </c>
      <c r="AG291" s="74">
        <v>76</v>
      </c>
      <c r="AH291" s="74">
        <v>123</v>
      </c>
      <c r="AI291" s="74">
        <v>20</v>
      </c>
      <c r="AJ291" s="74"/>
      <c r="AK291" s="74"/>
      <c r="AL291" s="74"/>
      <c r="AM291" s="74"/>
      <c r="AN291" s="74"/>
      <c r="AO291" s="56"/>
    </row>
    <row r="292" spans="2:41" ht="12.75" customHeight="1">
      <c r="B292" s="130" t="s">
        <v>412</v>
      </c>
      <c r="C292" s="116" t="s">
        <v>413</v>
      </c>
      <c r="D292" s="69">
        <f t="shared" si="75"/>
        <v>49</v>
      </c>
      <c r="E292" s="70">
        <f t="shared" si="76"/>
        <v>12</v>
      </c>
      <c r="F292" s="74">
        <v>3</v>
      </c>
      <c r="G292" s="74"/>
      <c r="H292" s="74">
        <v>2</v>
      </c>
      <c r="I292" s="74"/>
      <c r="J292" s="74">
        <v>2</v>
      </c>
      <c r="K292" s="74">
        <v>2</v>
      </c>
      <c r="L292" s="74">
        <v>2</v>
      </c>
      <c r="M292" s="74"/>
      <c r="N292" s="74">
        <v>3</v>
      </c>
      <c r="O292" s="74">
        <v>2</v>
      </c>
      <c r="P292" s="74">
        <v>4</v>
      </c>
      <c r="Q292" s="74"/>
      <c r="R292" s="74">
        <v>5</v>
      </c>
      <c r="S292" s="74"/>
      <c r="T292" s="74"/>
      <c r="U292" s="74"/>
      <c r="V292" s="74"/>
      <c r="W292" s="74"/>
      <c r="X292" s="74"/>
      <c r="Y292" s="74"/>
      <c r="Z292" s="74"/>
      <c r="AA292" s="74"/>
      <c r="AB292" s="74">
        <v>2</v>
      </c>
      <c r="AC292" s="74"/>
      <c r="AD292" s="74"/>
      <c r="AE292" s="74"/>
      <c r="AF292" s="74">
        <v>20</v>
      </c>
      <c r="AG292" s="74">
        <v>2</v>
      </c>
      <c r="AH292" s="74"/>
      <c r="AI292" s="74"/>
      <c r="AJ292" s="74"/>
      <c r="AK292" s="74"/>
      <c r="AL292" s="74"/>
      <c r="AM292" s="74"/>
      <c r="AN292" s="74"/>
      <c r="AO292" s="56"/>
    </row>
    <row r="293" spans="2:41" ht="12.75" customHeight="1">
      <c r="B293" s="130" t="s">
        <v>414</v>
      </c>
      <c r="C293" s="116" t="s">
        <v>415</v>
      </c>
      <c r="D293" s="69">
        <f t="shared" si="75"/>
        <v>110</v>
      </c>
      <c r="E293" s="70">
        <f t="shared" si="76"/>
        <v>12</v>
      </c>
      <c r="F293" s="74"/>
      <c r="G293" s="74"/>
      <c r="H293" s="74">
        <v>11</v>
      </c>
      <c r="I293" s="74"/>
      <c r="J293" s="74">
        <v>11</v>
      </c>
      <c r="K293" s="74">
        <v>2</v>
      </c>
      <c r="L293" s="74">
        <v>12</v>
      </c>
      <c r="M293" s="74"/>
      <c r="N293" s="74">
        <v>1</v>
      </c>
      <c r="O293" s="74">
        <v>13</v>
      </c>
      <c r="P293" s="74">
        <v>1</v>
      </c>
      <c r="Q293" s="74">
        <v>1</v>
      </c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>
        <v>6</v>
      </c>
      <c r="AC293" s="74">
        <v>16</v>
      </c>
      <c r="AD293" s="74"/>
      <c r="AE293" s="74">
        <v>3</v>
      </c>
      <c r="AF293" s="74">
        <v>33</v>
      </c>
      <c r="AG293" s="74"/>
      <c r="AH293" s="74"/>
      <c r="AI293" s="74"/>
      <c r="AJ293" s="74"/>
      <c r="AK293" s="74"/>
      <c r="AL293" s="74"/>
      <c r="AM293" s="74"/>
      <c r="AN293" s="74"/>
      <c r="AO293" s="56"/>
    </row>
    <row r="294" spans="2:41" ht="12.75" customHeight="1">
      <c r="B294" s="130" t="s">
        <v>416</v>
      </c>
      <c r="C294" s="116" t="s">
        <v>417</v>
      </c>
      <c r="D294" s="69">
        <f t="shared" si="75"/>
        <v>147</v>
      </c>
      <c r="E294" s="70">
        <f t="shared" si="76"/>
        <v>14</v>
      </c>
      <c r="F294" s="74">
        <v>2</v>
      </c>
      <c r="G294" s="74"/>
      <c r="H294" s="74">
        <v>23</v>
      </c>
      <c r="I294" s="74">
        <v>1</v>
      </c>
      <c r="J294" s="74">
        <v>24</v>
      </c>
      <c r="K294" s="74"/>
      <c r="L294" s="74">
        <v>17</v>
      </c>
      <c r="M294" s="74"/>
      <c r="N294" s="74"/>
      <c r="O294" s="74">
        <v>25</v>
      </c>
      <c r="P294" s="74"/>
      <c r="Q294" s="74">
        <v>2</v>
      </c>
      <c r="R294" s="74">
        <v>2</v>
      </c>
      <c r="S294" s="74">
        <v>8</v>
      </c>
      <c r="T294" s="74">
        <v>1</v>
      </c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>
        <v>2</v>
      </c>
      <c r="AG294" s="74"/>
      <c r="AH294" s="74">
        <v>3</v>
      </c>
      <c r="AI294" s="74">
        <v>35</v>
      </c>
      <c r="AJ294" s="74">
        <v>2</v>
      </c>
      <c r="AK294" s="74"/>
      <c r="AL294" s="74"/>
      <c r="AM294" s="74"/>
      <c r="AN294" s="74"/>
      <c r="AO294" s="56"/>
    </row>
    <row r="295" spans="2:41" ht="12.75" customHeight="1">
      <c r="B295" s="130" t="s">
        <v>418</v>
      </c>
      <c r="C295" s="116" t="s">
        <v>419</v>
      </c>
      <c r="D295" s="69">
        <f t="shared" si="75"/>
        <v>84</v>
      </c>
      <c r="E295" s="70">
        <f t="shared" si="76"/>
        <v>10</v>
      </c>
      <c r="F295" s="74"/>
      <c r="G295" s="74"/>
      <c r="H295" s="74">
        <v>6</v>
      </c>
      <c r="I295" s="74">
        <v>1</v>
      </c>
      <c r="J295" s="74">
        <v>8</v>
      </c>
      <c r="K295" s="74"/>
      <c r="L295" s="74">
        <v>9</v>
      </c>
      <c r="M295" s="74"/>
      <c r="N295" s="74"/>
      <c r="O295" s="74">
        <v>10</v>
      </c>
      <c r="P295" s="74"/>
      <c r="Q295" s="74"/>
      <c r="R295" s="74"/>
      <c r="S295" s="74">
        <v>5</v>
      </c>
      <c r="T295" s="74"/>
      <c r="U295" s="74"/>
      <c r="V295" s="74"/>
      <c r="W295" s="74"/>
      <c r="X295" s="74"/>
      <c r="Y295" s="74"/>
      <c r="Z295" s="74"/>
      <c r="AA295" s="74"/>
      <c r="AB295" s="74">
        <v>1</v>
      </c>
      <c r="AC295" s="74"/>
      <c r="AD295" s="74"/>
      <c r="AE295" s="74"/>
      <c r="AF295" s="74"/>
      <c r="AG295" s="74"/>
      <c r="AH295" s="74">
        <v>5</v>
      </c>
      <c r="AI295" s="74">
        <v>35</v>
      </c>
      <c r="AJ295" s="74">
        <v>4</v>
      </c>
      <c r="AK295" s="74"/>
      <c r="AL295" s="74"/>
      <c r="AM295" s="74"/>
      <c r="AN295" s="74"/>
      <c r="AO295" s="56"/>
    </row>
    <row r="296" spans="2:41" ht="12.75" customHeight="1">
      <c r="B296" s="130" t="s">
        <v>420</v>
      </c>
      <c r="C296" s="116" t="s">
        <v>421</v>
      </c>
      <c r="D296" s="69">
        <f t="shared" si="75"/>
        <v>249</v>
      </c>
      <c r="E296" s="70">
        <f t="shared" si="76"/>
        <v>8</v>
      </c>
      <c r="F296" s="74"/>
      <c r="G296" s="74"/>
      <c r="H296" s="74">
        <v>39</v>
      </c>
      <c r="I296" s="74"/>
      <c r="J296" s="74">
        <v>34</v>
      </c>
      <c r="K296" s="74"/>
      <c r="L296" s="74">
        <v>68</v>
      </c>
      <c r="M296" s="74"/>
      <c r="N296" s="74"/>
      <c r="O296" s="74">
        <v>43</v>
      </c>
      <c r="P296" s="74"/>
      <c r="Q296" s="74"/>
      <c r="R296" s="74"/>
      <c r="S296" s="74">
        <v>17</v>
      </c>
      <c r="T296" s="74"/>
      <c r="U296" s="74"/>
      <c r="V296" s="74"/>
      <c r="W296" s="74"/>
      <c r="X296" s="74"/>
      <c r="Y296" s="74"/>
      <c r="Z296" s="74"/>
      <c r="AA296" s="74"/>
      <c r="AB296" s="74">
        <v>42</v>
      </c>
      <c r="AC296" s="74"/>
      <c r="AD296" s="74"/>
      <c r="AE296" s="74"/>
      <c r="AF296" s="74"/>
      <c r="AG296" s="74"/>
      <c r="AH296" s="74">
        <v>2</v>
      </c>
      <c r="AI296" s="74"/>
      <c r="AJ296" s="74">
        <v>4</v>
      </c>
      <c r="AK296" s="74"/>
      <c r="AL296" s="74"/>
      <c r="AM296" s="74"/>
      <c r="AN296" s="74"/>
      <c r="AO296" s="56"/>
    </row>
    <row r="297" spans="2:41" ht="12.75" customHeight="1">
      <c r="B297" s="130" t="s">
        <v>422</v>
      </c>
      <c r="C297" s="116" t="s">
        <v>423</v>
      </c>
      <c r="D297" s="69">
        <f t="shared" si="75"/>
        <v>89</v>
      </c>
      <c r="E297" s="70">
        <f t="shared" si="76"/>
        <v>11</v>
      </c>
      <c r="F297" s="74"/>
      <c r="G297" s="74"/>
      <c r="H297" s="74">
        <v>2</v>
      </c>
      <c r="I297" s="74"/>
      <c r="J297" s="74">
        <v>2</v>
      </c>
      <c r="K297" s="74"/>
      <c r="L297" s="74">
        <v>2</v>
      </c>
      <c r="M297" s="74"/>
      <c r="N297" s="74">
        <v>12</v>
      </c>
      <c r="O297" s="74">
        <v>2</v>
      </c>
      <c r="P297" s="74">
        <v>2</v>
      </c>
      <c r="Q297" s="74"/>
      <c r="R297" s="74"/>
      <c r="S297" s="74"/>
      <c r="T297" s="74">
        <v>13</v>
      </c>
      <c r="U297" s="74"/>
      <c r="V297" s="74"/>
      <c r="W297" s="74"/>
      <c r="X297" s="74"/>
      <c r="Y297" s="74"/>
      <c r="Z297" s="74"/>
      <c r="AA297" s="74"/>
      <c r="AB297" s="74">
        <v>3</v>
      </c>
      <c r="AC297" s="74"/>
      <c r="AD297" s="74"/>
      <c r="AE297" s="74">
        <v>47</v>
      </c>
      <c r="AF297" s="74">
        <v>3</v>
      </c>
      <c r="AG297" s="74">
        <v>1</v>
      </c>
      <c r="AH297" s="74"/>
      <c r="AI297" s="74"/>
      <c r="AJ297" s="74"/>
      <c r="AK297" s="74"/>
      <c r="AL297" s="74"/>
      <c r="AM297" s="74"/>
      <c r="AN297" s="74"/>
      <c r="AO297" s="56"/>
    </row>
    <row r="298" spans="2:41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2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>
        <v>2</v>
      </c>
      <c r="AC298" s="74"/>
      <c r="AD298" s="74"/>
      <c r="AE298" s="74">
        <v>1</v>
      </c>
      <c r="AF298" s="74"/>
      <c r="AG298" s="74"/>
      <c r="AH298" s="74"/>
      <c r="AI298" s="74"/>
      <c r="AJ298" s="74"/>
      <c r="AK298" s="74"/>
      <c r="AL298" s="74"/>
      <c r="AM298" s="74"/>
      <c r="AN298" s="74"/>
      <c r="AO298" s="56"/>
    </row>
    <row r="299" spans="2:41" ht="12.75" customHeight="1">
      <c r="B299" s="130" t="s">
        <v>426</v>
      </c>
      <c r="C299" s="116" t="s">
        <v>427</v>
      </c>
      <c r="D299" s="69">
        <f t="shared" si="75"/>
        <v>20</v>
      </c>
      <c r="E299" s="70">
        <f t="shared" si="76"/>
        <v>4</v>
      </c>
      <c r="F299" s="74"/>
      <c r="G299" s="74"/>
      <c r="H299" s="74">
        <v>5</v>
      </c>
      <c r="I299" s="74"/>
      <c r="J299" s="74">
        <v>5</v>
      </c>
      <c r="K299" s="74"/>
      <c r="L299" s="74">
        <v>5</v>
      </c>
      <c r="M299" s="74"/>
      <c r="N299" s="74"/>
      <c r="O299" s="74">
        <v>5</v>
      </c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56"/>
    </row>
    <row r="300" spans="2:41" ht="12.75" customHeight="1">
      <c r="B300" s="130" t="s">
        <v>428</v>
      </c>
      <c r="C300" s="116" t="s">
        <v>429</v>
      </c>
      <c r="D300" s="69">
        <f aca="true" t="shared" si="77" ref="D300:D363">SUM(F300:AN300)</f>
        <v>191</v>
      </c>
      <c r="E300" s="70">
        <f aca="true" t="shared" si="78" ref="E300:E363">COUNT(F300:AN300)</f>
        <v>16</v>
      </c>
      <c r="F300" s="74">
        <v>4</v>
      </c>
      <c r="G300" s="74"/>
      <c r="H300" s="74">
        <v>5</v>
      </c>
      <c r="I300" s="74">
        <v>51</v>
      </c>
      <c r="J300" s="74">
        <v>5</v>
      </c>
      <c r="K300" s="74"/>
      <c r="L300" s="74">
        <v>9</v>
      </c>
      <c r="M300" s="74"/>
      <c r="N300" s="74">
        <v>1</v>
      </c>
      <c r="O300" s="74">
        <v>7</v>
      </c>
      <c r="P300" s="74"/>
      <c r="Q300" s="74"/>
      <c r="R300" s="74">
        <v>37</v>
      </c>
      <c r="S300" s="74">
        <v>4</v>
      </c>
      <c r="T300" s="74">
        <v>7</v>
      </c>
      <c r="U300" s="74"/>
      <c r="V300" s="74"/>
      <c r="W300" s="74"/>
      <c r="X300" s="74"/>
      <c r="Y300" s="74"/>
      <c r="Z300" s="74"/>
      <c r="AA300" s="74">
        <v>3</v>
      </c>
      <c r="AB300" s="74"/>
      <c r="AC300" s="74"/>
      <c r="AD300" s="74"/>
      <c r="AE300" s="74"/>
      <c r="AF300" s="74">
        <v>4</v>
      </c>
      <c r="AG300" s="74">
        <v>28</v>
      </c>
      <c r="AH300" s="74">
        <v>23</v>
      </c>
      <c r="AI300" s="74">
        <v>1</v>
      </c>
      <c r="AJ300" s="74"/>
      <c r="AK300" s="74"/>
      <c r="AL300" s="74"/>
      <c r="AM300" s="74"/>
      <c r="AN300" s="74">
        <v>2</v>
      </c>
      <c r="AO300" s="56"/>
    </row>
    <row r="301" spans="2:41" ht="12.75" customHeight="1">
      <c r="B301" s="130" t="s">
        <v>430</v>
      </c>
      <c r="C301" s="116" t="s">
        <v>431</v>
      </c>
      <c r="D301" s="69">
        <f t="shared" si="77"/>
        <v>80</v>
      </c>
      <c r="E301" s="70">
        <f t="shared" si="78"/>
        <v>14</v>
      </c>
      <c r="F301" s="74"/>
      <c r="G301" s="74"/>
      <c r="H301" s="74">
        <v>5</v>
      </c>
      <c r="I301" s="74">
        <v>6</v>
      </c>
      <c r="J301" s="74">
        <v>5</v>
      </c>
      <c r="K301" s="74"/>
      <c r="L301" s="74">
        <v>7</v>
      </c>
      <c r="M301" s="74"/>
      <c r="N301" s="74">
        <v>1</v>
      </c>
      <c r="O301" s="74">
        <v>5</v>
      </c>
      <c r="P301" s="74"/>
      <c r="Q301" s="74"/>
      <c r="R301" s="74">
        <v>8</v>
      </c>
      <c r="S301" s="74"/>
      <c r="T301" s="74"/>
      <c r="U301" s="74"/>
      <c r="V301" s="74"/>
      <c r="W301" s="74"/>
      <c r="X301" s="74"/>
      <c r="Y301" s="74"/>
      <c r="Z301" s="74"/>
      <c r="AA301" s="74">
        <v>1</v>
      </c>
      <c r="AB301" s="74">
        <v>1</v>
      </c>
      <c r="AC301" s="74"/>
      <c r="AD301" s="74"/>
      <c r="AE301" s="74">
        <v>5</v>
      </c>
      <c r="AF301" s="74">
        <v>27</v>
      </c>
      <c r="AG301" s="74">
        <v>5</v>
      </c>
      <c r="AH301" s="74"/>
      <c r="AI301" s="74">
        <v>3</v>
      </c>
      <c r="AJ301" s="74"/>
      <c r="AK301" s="74"/>
      <c r="AL301" s="74"/>
      <c r="AM301" s="74">
        <v>1</v>
      </c>
      <c r="AN301" s="74"/>
      <c r="AO301" s="56"/>
    </row>
    <row r="302" spans="2:41" ht="12.75" customHeight="1">
      <c r="B302" s="130" t="s">
        <v>432</v>
      </c>
      <c r="C302" s="116" t="s">
        <v>1126</v>
      </c>
      <c r="D302" s="69">
        <f t="shared" si="77"/>
        <v>47</v>
      </c>
      <c r="E302" s="70">
        <f t="shared" si="78"/>
        <v>7</v>
      </c>
      <c r="F302" s="74"/>
      <c r="G302" s="74"/>
      <c r="H302" s="74">
        <v>4</v>
      </c>
      <c r="I302" s="74"/>
      <c r="J302" s="74">
        <v>4</v>
      </c>
      <c r="K302" s="74"/>
      <c r="L302" s="74">
        <v>4</v>
      </c>
      <c r="M302" s="74"/>
      <c r="N302" s="74"/>
      <c r="O302" s="74">
        <v>4</v>
      </c>
      <c r="P302" s="74"/>
      <c r="Q302" s="74"/>
      <c r="R302" s="74"/>
      <c r="S302" s="74"/>
      <c r="T302" s="74">
        <v>25</v>
      </c>
      <c r="U302" s="74"/>
      <c r="V302" s="74"/>
      <c r="W302" s="74"/>
      <c r="X302" s="74"/>
      <c r="Y302" s="74"/>
      <c r="Z302" s="74"/>
      <c r="AA302" s="74"/>
      <c r="AB302" s="74"/>
      <c r="AC302" s="74">
        <v>2</v>
      </c>
      <c r="AD302" s="74"/>
      <c r="AE302" s="74">
        <v>4</v>
      </c>
      <c r="AF302" s="74"/>
      <c r="AG302" s="74"/>
      <c r="AH302" s="74"/>
      <c r="AI302" s="74"/>
      <c r="AJ302" s="74"/>
      <c r="AK302" s="74"/>
      <c r="AL302" s="74"/>
      <c r="AM302" s="74"/>
      <c r="AN302" s="74"/>
      <c r="AO302" s="56"/>
    </row>
    <row r="303" spans="2:41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56"/>
    </row>
    <row r="304" spans="2:41" ht="12.75" customHeight="1">
      <c r="B304" s="130" t="s">
        <v>435</v>
      </c>
      <c r="C304" s="116" t="s">
        <v>436</v>
      </c>
      <c r="D304" s="69">
        <f t="shared" si="77"/>
        <v>153</v>
      </c>
      <c r="E304" s="70">
        <f t="shared" si="78"/>
        <v>8</v>
      </c>
      <c r="F304" s="74"/>
      <c r="G304" s="74"/>
      <c r="H304" s="74">
        <v>25</v>
      </c>
      <c r="I304" s="74"/>
      <c r="J304" s="74">
        <v>26</v>
      </c>
      <c r="K304" s="74"/>
      <c r="L304" s="74">
        <v>35</v>
      </c>
      <c r="M304" s="74"/>
      <c r="N304" s="74"/>
      <c r="O304" s="74">
        <v>36</v>
      </c>
      <c r="P304" s="74"/>
      <c r="Q304" s="74"/>
      <c r="R304" s="74"/>
      <c r="S304" s="74">
        <v>8</v>
      </c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>
        <v>2</v>
      </c>
      <c r="AG304" s="74"/>
      <c r="AH304" s="74">
        <v>2</v>
      </c>
      <c r="AI304" s="74"/>
      <c r="AJ304" s="74">
        <v>19</v>
      </c>
      <c r="AK304" s="74"/>
      <c r="AL304" s="74"/>
      <c r="AM304" s="74"/>
      <c r="AN304" s="74"/>
      <c r="AO304" s="56"/>
    </row>
    <row r="305" spans="2:41" ht="12.75" customHeight="1">
      <c r="B305" s="130" t="s">
        <v>437</v>
      </c>
      <c r="C305" s="116" t="s">
        <v>438</v>
      </c>
      <c r="D305" s="69">
        <f t="shared" si="77"/>
        <v>364</v>
      </c>
      <c r="E305" s="70">
        <f t="shared" si="78"/>
        <v>12</v>
      </c>
      <c r="F305" s="74"/>
      <c r="G305" s="74"/>
      <c r="H305" s="74">
        <v>56</v>
      </c>
      <c r="I305" s="74">
        <v>1</v>
      </c>
      <c r="J305" s="74">
        <v>60</v>
      </c>
      <c r="K305" s="74"/>
      <c r="L305" s="74">
        <v>65</v>
      </c>
      <c r="M305" s="74"/>
      <c r="N305" s="74"/>
      <c r="O305" s="74">
        <v>76</v>
      </c>
      <c r="P305" s="74"/>
      <c r="Q305" s="74"/>
      <c r="R305" s="74">
        <v>3</v>
      </c>
      <c r="S305" s="74">
        <v>37</v>
      </c>
      <c r="T305" s="74"/>
      <c r="U305" s="74"/>
      <c r="V305" s="74"/>
      <c r="W305" s="74"/>
      <c r="X305" s="74"/>
      <c r="Y305" s="74"/>
      <c r="Z305" s="74"/>
      <c r="AA305" s="74"/>
      <c r="AB305" s="74">
        <v>2</v>
      </c>
      <c r="AC305" s="74"/>
      <c r="AD305" s="74"/>
      <c r="AE305" s="74"/>
      <c r="AF305" s="74"/>
      <c r="AG305" s="74">
        <v>1</v>
      </c>
      <c r="AH305" s="74">
        <v>5</v>
      </c>
      <c r="AI305" s="74">
        <v>2</v>
      </c>
      <c r="AJ305" s="74">
        <v>56</v>
      </c>
      <c r="AK305" s="74"/>
      <c r="AL305" s="74"/>
      <c r="AM305" s="74"/>
      <c r="AN305" s="74"/>
      <c r="AO305" s="56"/>
    </row>
    <row r="306" spans="2:41" ht="12.75" customHeight="1">
      <c r="B306" s="130" t="s">
        <v>439</v>
      </c>
      <c r="C306" s="116" t="s">
        <v>440</v>
      </c>
      <c r="D306" s="69">
        <f t="shared" si="77"/>
        <v>292</v>
      </c>
      <c r="E306" s="70">
        <f t="shared" si="78"/>
        <v>11</v>
      </c>
      <c r="F306" s="74"/>
      <c r="G306" s="74"/>
      <c r="H306" s="74">
        <v>36</v>
      </c>
      <c r="I306" s="74">
        <v>2</v>
      </c>
      <c r="J306" s="74">
        <v>39</v>
      </c>
      <c r="K306" s="74">
        <v>1</v>
      </c>
      <c r="L306" s="74">
        <v>38</v>
      </c>
      <c r="M306" s="74"/>
      <c r="N306" s="74"/>
      <c r="O306" s="74">
        <v>45</v>
      </c>
      <c r="P306" s="74"/>
      <c r="Q306" s="74"/>
      <c r="R306" s="74">
        <v>4</v>
      </c>
      <c r="S306" s="74">
        <v>49</v>
      </c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>
        <v>3</v>
      </c>
      <c r="AI306" s="74">
        <v>20</v>
      </c>
      <c r="AJ306" s="74">
        <v>55</v>
      </c>
      <c r="AK306" s="74"/>
      <c r="AL306" s="74"/>
      <c r="AM306" s="74"/>
      <c r="AN306" s="74"/>
      <c r="AO306" s="56"/>
    </row>
    <row r="307" spans="2:41" ht="12.75" customHeight="1">
      <c r="B307" s="130" t="s">
        <v>441</v>
      </c>
      <c r="C307" s="116" t="s">
        <v>442</v>
      </c>
      <c r="D307" s="69">
        <f t="shared" si="77"/>
        <v>208</v>
      </c>
      <c r="E307" s="70">
        <f t="shared" si="78"/>
        <v>10</v>
      </c>
      <c r="F307" s="74"/>
      <c r="G307" s="74"/>
      <c r="H307" s="74">
        <v>25</v>
      </c>
      <c r="I307" s="74">
        <v>2</v>
      </c>
      <c r="J307" s="74">
        <v>20</v>
      </c>
      <c r="K307" s="74"/>
      <c r="L307" s="74">
        <v>30</v>
      </c>
      <c r="M307" s="74"/>
      <c r="N307" s="74"/>
      <c r="O307" s="74">
        <v>23</v>
      </c>
      <c r="P307" s="74"/>
      <c r="Q307" s="74"/>
      <c r="R307" s="74">
        <v>2</v>
      </c>
      <c r="S307" s="74">
        <v>20</v>
      </c>
      <c r="T307" s="74"/>
      <c r="U307" s="74"/>
      <c r="V307" s="74"/>
      <c r="W307" s="74"/>
      <c r="X307" s="74"/>
      <c r="Y307" s="74"/>
      <c r="Z307" s="74"/>
      <c r="AA307" s="74">
        <v>2</v>
      </c>
      <c r="AB307" s="74"/>
      <c r="AC307" s="74"/>
      <c r="AD307" s="74"/>
      <c r="AE307" s="74"/>
      <c r="AF307" s="74"/>
      <c r="AG307" s="74"/>
      <c r="AH307" s="74">
        <v>6</v>
      </c>
      <c r="AI307" s="74"/>
      <c r="AJ307" s="74">
        <v>78</v>
      </c>
      <c r="AK307" s="74"/>
      <c r="AL307" s="74"/>
      <c r="AM307" s="74"/>
      <c r="AN307" s="74"/>
      <c r="AO307" s="56"/>
    </row>
    <row r="308" spans="2:41" ht="12.75" customHeight="1">
      <c r="B308" s="130" t="s">
        <v>443</v>
      </c>
      <c r="C308" s="68" t="s">
        <v>444</v>
      </c>
      <c r="D308" s="69">
        <f t="shared" si="77"/>
        <v>27</v>
      </c>
      <c r="E308" s="70">
        <f t="shared" si="78"/>
        <v>5</v>
      </c>
      <c r="F308" s="74"/>
      <c r="G308" s="74">
        <v>4</v>
      </c>
      <c r="H308" s="74"/>
      <c r="I308" s="74"/>
      <c r="J308" s="74"/>
      <c r="K308" s="74"/>
      <c r="L308" s="74"/>
      <c r="M308" s="74"/>
      <c r="N308" s="74">
        <v>3</v>
      </c>
      <c r="O308" s="74"/>
      <c r="P308" s="74"/>
      <c r="Q308" s="74"/>
      <c r="R308" s="74"/>
      <c r="S308" s="74"/>
      <c r="T308" s="74">
        <v>6</v>
      </c>
      <c r="U308" s="74"/>
      <c r="V308" s="74"/>
      <c r="W308" s="74"/>
      <c r="X308" s="74"/>
      <c r="Y308" s="74"/>
      <c r="Z308" s="74"/>
      <c r="AA308" s="74"/>
      <c r="AB308" s="74">
        <v>4</v>
      </c>
      <c r="AC308" s="74"/>
      <c r="AD308" s="74"/>
      <c r="AE308" s="74">
        <v>10</v>
      </c>
      <c r="AF308" s="74"/>
      <c r="AG308" s="74"/>
      <c r="AH308" s="74"/>
      <c r="AI308" s="74"/>
      <c r="AJ308" s="74"/>
      <c r="AK308" s="74"/>
      <c r="AL308" s="74"/>
      <c r="AM308" s="74"/>
      <c r="AN308" s="74"/>
      <c r="AO308" s="56"/>
    </row>
    <row r="309" spans="2:41" ht="12.75" customHeight="1">
      <c r="B309" s="130" t="s">
        <v>445</v>
      </c>
      <c r="C309" s="116" t="s">
        <v>446</v>
      </c>
      <c r="D309" s="69">
        <f t="shared" si="77"/>
        <v>9</v>
      </c>
      <c r="E309" s="70">
        <f t="shared" si="78"/>
        <v>5</v>
      </c>
      <c r="F309" s="74"/>
      <c r="G309" s="74"/>
      <c r="H309" s="74">
        <v>3</v>
      </c>
      <c r="I309" s="74"/>
      <c r="J309" s="74">
        <v>1</v>
      </c>
      <c r="K309" s="74"/>
      <c r="L309" s="74">
        <v>3</v>
      </c>
      <c r="M309" s="74"/>
      <c r="N309" s="74"/>
      <c r="O309" s="74">
        <v>1</v>
      </c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>
        <v>1</v>
      </c>
      <c r="AJ309" s="74"/>
      <c r="AK309" s="74"/>
      <c r="AL309" s="74"/>
      <c r="AM309" s="74"/>
      <c r="AN309" s="74"/>
      <c r="AO309" s="56"/>
    </row>
    <row r="310" spans="2:41" ht="12.75" customHeight="1">
      <c r="B310" s="130" t="s">
        <v>447</v>
      </c>
      <c r="C310" s="116" t="s">
        <v>448</v>
      </c>
      <c r="D310" s="69">
        <f t="shared" si="77"/>
        <v>114</v>
      </c>
      <c r="E310" s="70">
        <f t="shared" si="78"/>
        <v>13</v>
      </c>
      <c r="F310" s="74">
        <v>1</v>
      </c>
      <c r="G310" s="74"/>
      <c r="H310" s="74">
        <v>19</v>
      </c>
      <c r="I310" s="74"/>
      <c r="J310" s="74">
        <v>19</v>
      </c>
      <c r="K310" s="74"/>
      <c r="L310" s="74">
        <v>21</v>
      </c>
      <c r="M310" s="74"/>
      <c r="N310" s="74">
        <v>10</v>
      </c>
      <c r="O310" s="74">
        <v>19</v>
      </c>
      <c r="P310" s="74">
        <v>6</v>
      </c>
      <c r="Q310" s="74"/>
      <c r="R310" s="74">
        <v>1</v>
      </c>
      <c r="S310" s="74"/>
      <c r="T310" s="74">
        <v>2</v>
      </c>
      <c r="U310" s="74"/>
      <c r="V310" s="74"/>
      <c r="W310" s="74"/>
      <c r="X310" s="74"/>
      <c r="Y310" s="74"/>
      <c r="Z310" s="74"/>
      <c r="AA310" s="74"/>
      <c r="AB310" s="74">
        <v>5</v>
      </c>
      <c r="AC310" s="74">
        <v>5</v>
      </c>
      <c r="AD310" s="74"/>
      <c r="AE310" s="74">
        <v>1</v>
      </c>
      <c r="AF310" s="74">
        <v>5</v>
      </c>
      <c r="AG310" s="74"/>
      <c r="AH310" s="74"/>
      <c r="AI310" s="74"/>
      <c r="AJ310" s="74"/>
      <c r="AK310" s="74"/>
      <c r="AL310" s="74"/>
      <c r="AM310" s="74"/>
      <c r="AN310" s="74"/>
      <c r="AO310" s="56"/>
    </row>
    <row r="311" spans="2:41" ht="12.75" customHeight="1">
      <c r="B311" s="130" t="s">
        <v>449</v>
      </c>
      <c r="C311" s="116" t="s">
        <v>450</v>
      </c>
      <c r="D311" s="69">
        <f t="shared" si="77"/>
        <v>169</v>
      </c>
      <c r="E311" s="70">
        <f t="shared" si="78"/>
        <v>15</v>
      </c>
      <c r="F311" s="74"/>
      <c r="G311" s="74"/>
      <c r="H311" s="74">
        <v>5</v>
      </c>
      <c r="I311" s="74">
        <v>1</v>
      </c>
      <c r="J311" s="74">
        <v>4</v>
      </c>
      <c r="K311" s="74"/>
      <c r="L311" s="74">
        <v>5</v>
      </c>
      <c r="M311" s="74"/>
      <c r="N311" s="74">
        <v>10</v>
      </c>
      <c r="O311" s="74">
        <v>5</v>
      </c>
      <c r="P311" s="74"/>
      <c r="Q311" s="74"/>
      <c r="R311" s="74">
        <v>35</v>
      </c>
      <c r="S311" s="74">
        <v>4</v>
      </c>
      <c r="T311" s="74"/>
      <c r="U311" s="74"/>
      <c r="V311" s="74"/>
      <c r="W311" s="74"/>
      <c r="X311" s="74"/>
      <c r="Y311" s="74"/>
      <c r="Z311" s="74"/>
      <c r="AA311" s="74">
        <v>2</v>
      </c>
      <c r="AB311" s="74">
        <v>2</v>
      </c>
      <c r="AC311" s="74">
        <v>2</v>
      </c>
      <c r="AD311" s="74"/>
      <c r="AE311" s="74">
        <v>4</v>
      </c>
      <c r="AF311" s="74">
        <v>83</v>
      </c>
      <c r="AG311" s="74">
        <v>2</v>
      </c>
      <c r="AH311" s="74"/>
      <c r="AI311" s="74">
        <v>5</v>
      </c>
      <c r="AJ311" s="74"/>
      <c r="AK311" s="74"/>
      <c r="AL311" s="74"/>
      <c r="AM311" s="74"/>
      <c r="AN311" s="74"/>
      <c r="AO311" s="56"/>
    </row>
    <row r="312" spans="2:41" ht="12.75" customHeight="1">
      <c r="B312" s="130" t="s">
        <v>451</v>
      </c>
      <c r="C312" s="116" t="s">
        <v>452</v>
      </c>
      <c r="D312" s="69">
        <f t="shared" si="77"/>
        <v>5</v>
      </c>
      <c r="E312" s="70">
        <f t="shared" si="78"/>
        <v>5</v>
      </c>
      <c r="F312" s="74"/>
      <c r="G312" s="74"/>
      <c r="H312" s="74">
        <v>1</v>
      </c>
      <c r="I312" s="74"/>
      <c r="J312" s="74">
        <v>1</v>
      </c>
      <c r="K312" s="74"/>
      <c r="L312" s="74">
        <v>1</v>
      </c>
      <c r="M312" s="74"/>
      <c r="N312" s="74"/>
      <c r="O312" s="74">
        <v>1</v>
      </c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>
        <v>1</v>
      </c>
      <c r="AK312" s="74"/>
      <c r="AL312" s="74"/>
      <c r="AM312" s="74"/>
      <c r="AN312" s="74"/>
      <c r="AO312" s="56"/>
    </row>
    <row r="313" spans="2:41" ht="12.75" customHeight="1">
      <c r="B313" s="130" t="s">
        <v>453</v>
      </c>
      <c r="C313" s="116" t="s">
        <v>454</v>
      </c>
      <c r="D313" s="69">
        <f t="shared" si="77"/>
        <v>288</v>
      </c>
      <c r="E313" s="70">
        <f t="shared" si="78"/>
        <v>16</v>
      </c>
      <c r="F313" s="74"/>
      <c r="G313" s="74"/>
      <c r="H313" s="74">
        <v>16</v>
      </c>
      <c r="I313" s="74">
        <v>54</v>
      </c>
      <c r="J313" s="74">
        <v>13</v>
      </c>
      <c r="K313" s="74"/>
      <c r="L313" s="74">
        <v>17</v>
      </c>
      <c r="M313" s="74"/>
      <c r="N313" s="74"/>
      <c r="O313" s="74">
        <v>15</v>
      </c>
      <c r="P313" s="74"/>
      <c r="Q313" s="74"/>
      <c r="R313" s="74">
        <v>19</v>
      </c>
      <c r="S313" s="74">
        <v>13</v>
      </c>
      <c r="T313" s="74">
        <v>13</v>
      </c>
      <c r="U313" s="74"/>
      <c r="V313" s="74"/>
      <c r="W313" s="74"/>
      <c r="X313" s="74"/>
      <c r="Y313" s="74"/>
      <c r="Z313" s="74"/>
      <c r="AA313" s="74"/>
      <c r="AB313" s="74">
        <v>2</v>
      </c>
      <c r="AC313" s="74"/>
      <c r="AD313" s="74"/>
      <c r="AE313" s="74">
        <v>7</v>
      </c>
      <c r="AF313" s="74">
        <v>6</v>
      </c>
      <c r="AG313" s="74">
        <v>4</v>
      </c>
      <c r="AH313" s="74">
        <v>89</v>
      </c>
      <c r="AI313" s="74">
        <v>6</v>
      </c>
      <c r="AJ313" s="74">
        <v>12</v>
      </c>
      <c r="AK313" s="74"/>
      <c r="AL313" s="74"/>
      <c r="AM313" s="74">
        <v>2</v>
      </c>
      <c r="AN313" s="74"/>
      <c r="AO313" s="56"/>
    </row>
    <row r="314" spans="2:41" ht="12.75" customHeight="1">
      <c r="B314" s="130" t="s">
        <v>455</v>
      </c>
      <c r="C314" s="116" t="s">
        <v>456</v>
      </c>
      <c r="D314" s="69">
        <f t="shared" si="77"/>
        <v>330</v>
      </c>
      <c r="E314" s="70">
        <f t="shared" si="78"/>
        <v>18</v>
      </c>
      <c r="F314" s="74"/>
      <c r="G314" s="74"/>
      <c r="H314" s="74">
        <v>25</v>
      </c>
      <c r="I314" s="74">
        <v>4</v>
      </c>
      <c r="J314" s="74">
        <v>30</v>
      </c>
      <c r="K314" s="74"/>
      <c r="L314" s="74">
        <v>33</v>
      </c>
      <c r="M314" s="74"/>
      <c r="N314" s="74"/>
      <c r="O314" s="74">
        <v>36</v>
      </c>
      <c r="P314" s="74">
        <v>2</v>
      </c>
      <c r="Q314" s="74"/>
      <c r="R314" s="74">
        <v>3</v>
      </c>
      <c r="S314" s="74">
        <v>48</v>
      </c>
      <c r="T314" s="74">
        <v>2</v>
      </c>
      <c r="U314" s="74"/>
      <c r="V314" s="74"/>
      <c r="W314" s="74"/>
      <c r="X314" s="74"/>
      <c r="Y314" s="74"/>
      <c r="Z314" s="74"/>
      <c r="AA314" s="74">
        <v>2</v>
      </c>
      <c r="AB314" s="74">
        <v>1</v>
      </c>
      <c r="AC314" s="74">
        <v>1</v>
      </c>
      <c r="AD314" s="74"/>
      <c r="AE314" s="74">
        <v>4</v>
      </c>
      <c r="AF314" s="74">
        <v>4</v>
      </c>
      <c r="AG314" s="74"/>
      <c r="AH314" s="74">
        <v>21</v>
      </c>
      <c r="AI314" s="74">
        <v>14</v>
      </c>
      <c r="AJ314" s="74">
        <v>98</v>
      </c>
      <c r="AK314" s="74"/>
      <c r="AL314" s="74"/>
      <c r="AM314" s="74"/>
      <c r="AN314" s="74">
        <v>2</v>
      </c>
      <c r="AO314" s="56"/>
    </row>
    <row r="315" spans="2:41" ht="12.75" customHeight="1">
      <c r="B315" s="130" t="s">
        <v>457</v>
      </c>
      <c r="C315" s="116" t="s">
        <v>458</v>
      </c>
      <c r="D315" s="69">
        <f t="shared" si="77"/>
        <v>147</v>
      </c>
      <c r="E315" s="70">
        <f t="shared" si="78"/>
        <v>11</v>
      </c>
      <c r="F315" s="74"/>
      <c r="G315" s="74"/>
      <c r="H315" s="74">
        <v>2</v>
      </c>
      <c r="I315" s="74">
        <v>12</v>
      </c>
      <c r="J315" s="74">
        <v>2</v>
      </c>
      <c r="K315" s="74"/>
      <c r="L315" s="74">
        <v>2</v>
      </c>
      <c r="M315" s="74"/>
      <c r="N315" s="74">
        <v>7</v>
      </c>
      <c r="O315" s="74">
        <v>2</v>
      </c>
      <c r="P315" s="74"/>
      <c r="Q315" s="74"/>
      <c r="R315" s="74">
        <v>38</v>
      </c>
      <c r="S315" s="74"/>
      <c r="T315" s="74"/>
      <c r="U315" s="74"/>
      <c r="V315" s="74"/>
      <c r="W315" s="74"/>
      <c r="X315" s="74"/>
      <c r="Y315" s="74"/>
      <c r="Z315" s="74"/>
      <c r="AA315" s="74">
        <v>4</v>
      </c>
      <c r="AB315" s="74"/>
      <c r="AC315" s="74"/>
      <c r="AD315" s="74"/>
      <c r="AE315" s="74">
        <v>2</v>
      </c>
      <c r="AF315" s="74">
        <v>74</v>
      </c>
      <c r="AG315" s="74"/>
      <c r="AH315" s="74"/>
      <c r="AI315" s="74"/>
      <c r="AJ315" s="74">
        <v>2</v>
      </c>
      <c r="AK315" s="74"/>
      <c r="AL315" s="74"/>
      <c r="AM315" s="74"/>
      <c r="AN315" s="74"/>
      <c r="AO315" s="56"/>
    </row>
    <row r="316" spans="2:41" ht="12.75" customHeight="1">
      <c r="B316" s="130" t="s">
        <v>459</v>
      </c>
      <c r="C316" s="68" t="s">
        <v>460</v>
      </c>
      <c r="D316" s="69">
        <f t="shared" si="77"/>
        <v>40</v>
      </c>
      <c r="E316" s="70">
        <f t="shared" si="78"/>
        <v>10</v>
      </c>
      <c r="F316" s="74"/>
      <c r="G316" s="74"/>
      <c r="H316" s="74">
        <v>4</v>
      </c>
      <c r="I316" s="74">
        <v>6</v>
      </c>
      <c r="J316" s="74">
        <v>4</v>
      </c>
      <c r="K316" s="74"/>
      <c r="L316" s="74">
        <v>4</v>
      </c>
      <c r="M316" s="74"/>
      <c r="N316" s="74"/>
      <c r="O316" s="74">
        <v>4</v>
      </c>
      <c r="P316" s="74"/>
      <c r="Q316" s="74"/>
      <c r="R316" s="74">
        <v>6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>
        <v>7</v>
      </c>
      <c r="AG316" s="74"/>
      <c r="AH316" s="74">
        <v>3</v>
      </c>
      <c r="AI316" s="74">
        <v>1</v>
      </c>
      <c r="AJ316" s="74">
        <v>1</v>
      </c>
      <c r="AK316" s="74"/>
      <c r="AL316" s="74"/>
      <c r="AM316" s="74"/>
      <c r="AN316" s="74"/>
      <c r="AO316" s="56"/>
    </row>
    <row r="317" spans="2:41" ht="12.75" customHeight="1">
      <c r="B317" s="130" t="s">
        <v>461</v>
      </c>
      <c r="C317" s="132" t="s">
        <v>462</v>
      </c>
      <c r="D317" s="69">
        <f t="shared" si="77"/>
        <v>141</v>
      </c>
      <c r="E317" s="70">
        <f t="shared" si="78"/>
        <v>12</v>
      </c>
      <c r="F317" s="74"/>
      <c r="G317" s="74"/>
      <c r="H317" s="74">
        <v>19</v>
      </c>
      <c r="I317" s="74"/>
      <c r="J317" s="74">
        <v>21</v>
      </c>
      <c r="K317" s="74"/>
      <c r="L317" s="74">
        <v>20</v>
      </c>
      <c r="M317" s="74"/>
      <c r="N317" s="74">
        <v>2</v>
      </c>
      <c r="O317" s="74">
        <v>15</v>
      </c>
      <c r="P317" s="74"/>
      <c r="Q317" s="74"/>
      <c r="R317" s="74">
        <v>2</v>
      </c>
      <c r="S317" s="74">
        <v>18</v>
      </c>
      <c r="T317" s="74"/>
      <c r="U317" s="74"/>
      <c r="V317" s="74"/>
      <c r="W317" s="74"/>
      <c r="X317" s="74"/>
      <c r="Y317" s="74"/>
      <c r="Z317" s="74"/>
      <c r="AA317" s="74">
        <v>4</v>
      </c>
      <c r="AB317" s="74"/>
      <c r="AC317" s="74"/>
      <c r="AD317" s="74"/>
      <c r="AE317" s="74"/>
      <c r="AF317" s="74"/>
      <c r="AG317" s="74"/>
      <c r="AH317" s="74">
        <v>2</v>
      </c>
      <c r="AI317" s="74">
        <v>10</v>
      </c>
      <c r="AJ317" s="74">
        <v>24</v>
      </c>
      <c r="AK317" s="74"/>
      <c r="AL317" s="74"/>
      <c r="AM317" s="74"/>
      <c r="AN317" s="74">
        <v>4</v>
      </c>
      <c r="AO317" s="56"/>
    </row>
    <row r="318" spans="2:41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56"/>
    </row>
    <row r="319" spans="2:41" ht="12.75" customHeight="1">
      <c r="B319" s="130" t="s">
        <v>465</v>
      </c>
      <c r="C319" s="131" t="s">
        <v>466</v>
      </c>
      <c r="D319" s="69">
        <f t="shared" si="77"/>
        <v>18</v>
      </c>
      <c r="E319" s="70">
        <f t="shared" si="78"/>
        <v>8</v>
      </c>
      <c r="F319" s="74"/>
      <c r="G319" s="74"/>
      <c r="H319" s="74">
        <v>1</v>
      </c>
      <c r="I319" s="74">
        <v>2</v>
      </c>
      <c r="J319" s="74">
        <v>3</v>
      </c>
      <c r="K319" s="74"/>
      <c r="L319" s="74">
        <v>3</v>
      </c>
      <c r="M319" s="74"/>
      <c r="N319" s="74"/>
      <c r="O319" s="74">
        <v>3</v>
      </c>
      <c r="P319" s="74"/>
      <c r="Q319" s="74"/>
      <c r="R319" s="74">
        <v>2</v>
      </c>
      <c r="S319" s="74"/>
      <c r="T319" s="74"/>
      <c r="U319" s="74">
        <v>3</v>
      </c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>
        <v>1</v>
      </c>
      <c r="AI319" s="74"/>
      <c r="AJ319" s="74"/>
      <c r="AK319" s="74"/>
      <c r="AL319" s="74"/>
      <c r="AM319" s="74"/>
      <c r="AN319" s="74"/>
      <c r="AO319" s="56"/>
    </row>
    <row r="320" spans="2:41" ht="12.75" customHeight="1">
      <c r="B320" s="130" t="s">
        <v>467</v>
      </c>
      <c r="C320" s="116" t="s">
        <v>468</v>
      </c>
      <c r="D320" s="69">
        <f t="shared" si="77"/>
        <v>32</v>
      </c>
      <c r="E320" s="70">
        <f t="shared" si="78"/>
        <v>8</v>
      </c>
      <c r="F320" s="74"/>
      <c r="G320" s="74"/>
      <c r="H320" s="74">
        <v>1</v>
      </c>
      <c r="I320" s="74"/>
      <c r="J320" s="74">
        <v>1</v>
      </c>
      <c r="K320" s="74"/>
      <c r="L320" s="74">
        <v>2</v>
      </c>
      <c r="M320" s="74"/>
      <c r="N320" s="74"/>
      <c r="O320" s="74">
        <v>2</v>
      </c>
      <c r="P320" s="74"/>
      <c r="Q320" s="74"/>
      <c r="R320" s="74"/>
      <c r="S320" s="74"/>
      <c r="T320" s="74">
        <v>6</v>
      </c>
      <c r="U320" s="74"/>
      <c r="V320" s="74"/>
      <c r="W320" s="74"/>
      <c r="X320" s="74"/>
      <c r="Y320" s="74"/>
      <c r="Z320" s="74"/>
      <c r="AA320" s="74"/>
      <c r="AB320" s="74">
        <v>4</v>
      </c>
      <c r="AC320" s="74"/>
      <c r="AD320" s="74"/>
      <c r="AE320" s="74">
        <v>11</v>
      </c>
      <c r="AF320" s="74"/>
      <c r="AG320" s="74"/>
      <c r="AH320" s="74"/>
      <c r="AI320" s="74">
        <v>5</v>
      </c>
      <c r="AJ320" s="74"/>
      <c r="AK320" s="74"/>
      <c r="AL320" s="74"/>
      <c r="AM320" s="74"/>
      <c r="AN320" s="74"/>
      <c r="AO320" s="56"/>
    </row>
    <row r="321" spans="2:41" ht="12.75" customHeight="1">
      <c r="B321" s="130" t="s">
        <v>469</v>
      </c>
      <c r="C321" s="116" t="s">
        <v>470</v>
      </c>
      <c r="D321" s="69">
        <f t="shared" si="77"/>
        <v>7</v>
      </c>
      <c r="E321" s="70">
        <f t="shared" si="78"/>
        <v>3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>
        <v>2</v>
      </c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>
        <v>4</v>
      </c>
      <c r="AJ321" s="74">
        <v>1</v>
      </c>
      <c r="AK321" s="74"/>
      <c r="AL321" s="74"/>
      <c r="AM321" s="74"/>
      <c r="AN321" s="74"/>
      <c r="AO321" s="56"/>
    </row>
    <row r="322" spans="2:41" ht="12.75" customHeight="1">
      <c r="B322" s="130" t="s">
        <v>471</v>
      </c>
      <c r="C322" s="116" t="s">
        <v>472</v>
      </c>
      <c r="D322" s="69">
        <f t="shared" si="77"/>
        <v>3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>
        <v>3</v>
      </c>
      <c r="AI322" s="74"/>
      <c r="AJ322" s="74"/>
      <c r="AK322" s="74"/>
      <c r="AL322" s="74"/>
      <c r="AM322" s="74"/>
      <c r="AN322" s="74"/>
      <c r="AO322" s="56"/>
    </row>
    <row r="323" spans="2:41" ht="12.75" customHeight="1">
      <c r="B323" s="130" t="s">
        <v>473</v>
      </c>
      <c r="C323" s="116" t="s">
        <v>474</v>
      </c>
      <c r="D323" s="69">
        <f t="shared" si="77"/>
        <v>69</v>
      </c>
      <c r="E323" s="70">
        <f t="shared" si="78"/>
        <v>10</v>
      </c>
      <c r="F323" s="74"/>
      <c r="G323" s="74"/>
      <c r="H323" s="74">
        <v>5</v>
      </c>
      <c r="I323" s="74"/>
      <c r="J323" s="74">
        <v>4</v>
      </c>
      <c r="K323" s="74"/>
      <c r="L323" s="74">
        <v>4</v>
      </c>
      <c r="M323" s="74"/>
      <c r="N323" s="74"/>
      <c r="O323" s="74">
        <v>3</v>
      </c>
      <c r="P323" s="74">
        <v>2</v>
      </c>
      <c r="Q323" s="74"/>
      <c r="R323" s="74"/>
      <c r="S323" s="74">
        <v>14</v>
      </c>
      <c r="T323" s="74"/>
      <c r="U323" s="74"/>
      <c r="V323" s="74"/>
      <c r="W323" s="74"/>
      <c r="X323" s="74"/>
      <c r="Y323" s="74"/>
      <c r="Z323" s="74"/>
      <c r="AA323" s="74">
        <v>2</v>
      </c>
      <c r="AB323" s="74"/>
      <c r="AC323" s="74"/>
      <c r="AD323" s="74"/>
      <c r="AE323" s="74"/>
      <c r="AF323" s="74"/>
      <c r="AG323" s="74"/>
      <c r="AH323" s="74">
        <v>5</v>
      </c>
      <c r="AI323" s="74">
        <v>22</v>
      </c>
      <c r="AJ323" s="74">
        <v>8</v>
      </c>
      <c r="AK323" s="74"/>
      <c r="AL323" s="74"/>
      <c r="AM323" s="74"/>
      <c r="AN323" s="74"/>
      <c r="AO323" s="56"/>
    </row>
    <row r="324" spans="2:41" ht="12.75" customHeight="1">
      <c r="B324" s="130" t="s">
        <v>475</v>
      </c>
      <c r="C324" s="116" t="s">
        <v>476</v>
      </c>
      <c r="D324" s="69">
        <f t="shared" si="77"/>
        <v>165</v>
      </c>
      <c r="E324" s="70">
        <f t="shared" si="78"/>
        <v>12</v>
      </c>
      <c r="F324" s="74"/>
      <c r="G324" s="74"/>
      <c r="H324" s="74">
        <v>17</v>
      </c>
      <c r="I324" s="74">
        <v>2</v>
      </c>
      <c r="J324" s="74">
        <v>17</v>
      </c>
      <c r="K324" s="74"/>
      <c r="L324" s="74">
        <v>16</v>
      </c>
      <c r="M324" s="74"/>
      <c r="N324" s="74"/>
      <c r="O324" s="74">
        <v>16</v>
      </c>
      <c r="P324" s="74"/>
      <c r="Q324" s="74"/>
      <c r="R324" s="74"/>
      <c r="S324" s="74"/>
      <c r="T324" s="74">
        <v>28</v>
      </c>
      <c r="U324" s="74"/>
      <c r="V324" s="74">
        <v>2</v>
      </c>
      <c r="W324" s="74"/>
      <c r="X324" s="74"/>
      <c r="Y324" s="74"/>
      <c r="Z324" s="74"/>
      <c r="AA324" s="74"/>
      <c r="AB324" s="74">
        <v>3</v>
      </c>
      <c r="AC324" s="74"/>
      <c r="AD324" s="74"/>
      <c r="AE324" s="74">
        <v>1</v>
      </c>
      <c r="AF324" s="74"/>
      <c r="AG324" s="74">
        <v>4</v>
      </c>
      <c r="AH324" s="74">
        <v>4</v>
      </c>
      <c r="AI324" s="74">
        <v>55</v>
      </c>
      <c r="AJ324" s="74"/>
      <c r="AK324" s="74"/>
      <c r="AL324" s="74"/>
      <c r="AM324" s="74"/>
      <c r="AN324" s="74"/>
      <c r="AO324" s="56"/>
    </row>
    <row r="325" spans="2:41" ht="12.75" customHeight="1">
      <c r="B325" s="130" t="s">
        <v>477</v>
      </c>
      <c r="C325" s="116" t="s">
        <v>478</v>
      </c>
      <c r="D325" s="69">
        <f t="shared" si="77"/>
        <v>4</v>
      </c>
      <c r="E325" s="70">
        <f t="shared" si="78"/>
        <v>3</v>
      </c>
      <c r="F325" s="74"/>
      <c r="G325" s="74"/>
      <c r="H325" s="74">
        <v>1</v>
      </c>
      <c r="I325" s="74"/>
      <c r="J325" s="74"/>
      <c r="K325" s="74"/>
      <c r="L325" s="74">
        <v>1</v>
      </c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>
        <v>2</v>
      </c>
      <c r="AJ325" s="74"/>
      <c r="AK325" s="74"/>
      <c r="AL325" s="74"/>
      <c r="AM325" s="74"/>
      <c r="AN325" s="74"/>
      <c r="AO325" s="56"/>
    </row>
    <row r="326" spans="2:41" ht="12.75" customHeight="1">
      <c r="B326" s="130" t="s">
        <v>479</v>
      </c>
      <c r="C326" s="116" t="s">
        <v>480</v>
      </c>
      <c r="D326" s="69">
        <f t="shared" si="77"/>
        <v>58</v>
      </c>
      <c r="E326" s="70">
        <f t="shared" si="78"/>
        <v>13</v>
      </c>
      <c r="F326" s="74">
        <v>1</v>
      </c>
      <c r="G326" s="74">
        <v>1</v>
      </c>
      <c r="H326" s="74"/>
      <c r="I326" s="74">
        <v>14</v>
      </c>
      <c r="J326" s="74"/>
      <c r="K326" s="74"/>
      <c r="L326" s="74">
        <v>1</v>
      </c>
      <c r="M326" s="74"/>
      <c r="N326" s="74">
        <v>1</v>
      </c>
      <c r="O326" s="74"/>
      <c r="P326" s="74">
        <v>2</v>
      </c>
      <c r="Q326" s="74"/>
      <c r="R326" s="74">
        <v>3</v>
      </c>
      <c r="S326" s="74"/>
      <c r="T326" s="74"/>
      <c r="U326" s="74"/>
      <c r="V326" s="74"/>
      <c r="W326" s="74"/>
      <c r="X326" s="74"/>
      <c r="Y326" s="74"/>
      <c r="Z326" s="74"/>
      <c r="AA326" s="74"/>
      <c r="AB326" s="74">
        <v>2</v>
      </c>
      <c r="AC326" s="74"/>
      <c r="AD326" s="74"/>
      <c r="AE326" s="74"/>
      <c r="AF326" s="74">
        <v>2</v>
      </c>
      <c r="AG326" s="74">
        <v>2</v>
      </c>
      <c r="AH326" s="74">
        <v>23</v>
      </c>
      <c r="AI326" s="74">
        <v>4</v>
      </c>
      <c r="AJ326" s="74"/>
      <c r="AK326" s="74"/>
      <c r="AL326" s="74"/>
      <c r="AM326" s="74">
        <v>2</v>
      </c>
      <c r="AN326" s="74"/>
      <c r="AO326" s="56"/>
    </row>
    <row r="327" spans="2:41" ht="12.75" customHeight="1">
      <c r="B327" s="130" t="s">
        <v>481</v>
      </c>
      <c r="C327" s="116" t="s">
        <v>482</v>
      </c>
      <c r="D327" s="69">
        <f t="shared" si="77"/>
        <v>48</v>
      </c>
      <c r="E327" s="70">
        <f t="shared" si="78"/>
        <v>10</v>
      </c>
      <c r="F327" s="74"/>
      <c r="G327" s="74"/>
      <c r="H327" s="74">
        <v>4</v>
      </c>
      <c r="I327" s="74">
        <v>2</v>
      </c>
      <c r="J327" s="74">
        <v>4</v>
      </c>
      <c r="K327" s="74"/>
      <c r="L327" s="74">
        <v>4</v>
      </c>
      <c r="M327" s="74"/>
      <c r="N327" s="74"/>
      <c r="O327" s="74">
        <v>4</v>
      </c>
      <c r="P327" s="74">
        <v>5</v>
      </c>
      <c r="Q327" s="74"/>
      <c r="R327" s="74">
        <v>2</v>
      </c>
      <c r="S327" s="74"/>
      <c r="T327" s="74"/>
      <c r="U327" s="74"/>
      <c r="V327" s="74"/>
      <c r="W327" s="74"/>
      <c r="X327" s="74"/>
      <c r="Y327" s="74"/>
      <c r="Z327" s="74"/>
      <c r="AA327" s="74"/>
      <c r="AB327" s="74">
        <v>4</v>
      </c>
      <c r="AC327" s="74"/>
      <c r="AD327" s="74"/>
      <c r="AE327" s="74">
        <v>2</v>
      </c>
      <c r="AF327" s="74">
        <v>17</v>
      </c>
      <c r="AG327" s="74"/>
      <c r="AH327" s="74"/>
      <c r="AI327" s="74"/>
      <c r="AJ327" s="74"/>
      <c r="AK327" s="74"/>
      <c r="AL327" s="74"/>
      <c r="AM327" s="74"/>
      <c r="AN327" s="74"/>
      <c r="AO327" s="56"/>
    </row>
    <row r="328" spans="2:41" ht="12.75" customHeight="1">
      <c r="B328" s="130" t="s">
        <v>483</v>
      </c>
      <c r="C328" s="116" t="s">
        <v>484</v>
      </c>
      <c r="D328" s="69">
        <f t="shared" si="77"/>
        <v>113</v>
      </c>
      <c r="E328" s="70">
        <f t="shared" si="78"/>
        <v>13</v>
      </c>
      <c r="F328" s="74"/>
      <c r="G328" s="74">
        <v>2</v>
      </c>
      <c r="H328" s="74">
        <v>16</v>
      </c>
      <c r="I328" s="74"/>
      <c r="J328" s="74">
        <v>17</v>
      </c>
      <c r="K328" s="74"/>
      <c r="L328" s="74">
        <v>17</v>
      </c>
      <c r="M328" s="74"/>
      <c r="N328" s="74"/>
      <c r="O328" s="74">
        <v>17</v>
      </c>
      <c r="P328" s="74">
        <v>7</v>
      </c>
      <c r="Q328" s="74">
        <v>2</v>
      </c>
      <c r="R328" s="74"/>
      <c r="S328" s="74"/>
      <c r="T328" s="74">
        <v>3</v>
      </c>
      <c r="U328" s="74"/>
      <c r="V328" s="74"/>
      <c r="W328" s="74"/>
      <c r="X328" s="74"/>
      <c r="Y328" s="74"/>
      <c r="Z328" s="74"/>
      <c r="AA328" s="74">
        <v>2</v>
      </c>
      <c r="AB328" s="74">
        <v>11</v>
      </c>
      <c r="AC328" s="74"/>
      <c r="AD328" s="74"/>
      <c r="AE328" s="74">
        <v>13</v>
      </c>
      <c r="AF328" s="74"/>
      <c r="AG328" s="74">
        <v>4</v>
      </c>
      <c r="AH328" s="74"/>
      <c r="AI328" s="74"/>
      <c r="AJ328" s="74">
        <v>2</v>
      </c>
      <c r="AK328" s="74"/>
      <c r="AL328" s="74"/>
      <c r="AM328" s="74"/>
      <c r="AN328" s="74"/>
      <c r="AO328" s="56"/>
    </row>
    <row r="329" spans="2:41" ht="12.75" customHeight="1">
      <c r="B329" s="130" t="s">
        <v>485</v>
      </c>
      <c r="C329" s="116" t="s">
        <v>486</v>
      </c>
      <c r="D329" s="69">
        <f t="shared" si="77"/>
        <v>52</v>
      </c>
      <c r="E329" s="70">
        <f t="shared" si="78"/>
        <v>6</v>
      </c>
      <c r="F329" s="74"/>
      <c r="G329" s="74"/>
      <c r="H329" s="74">
        <v>4</v>
      </c>
      <c r="I329" s="74">
        <v>18</v>
      </c>
      <c r="J329" s="74">
        <v>4</v>
      </c>
      <c r="K329" s="74"/>
      <c r="L329" s="74">
        <v>4</v>
      </c>
      <c r="M329" s="74"/>
      <c r="N329" s="74"/>
      <c r="O329" s="74">
        <v>5</v>
      </c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>
        <v>17</v>
      </c>
      <c r="AI329" s="74"/>
      <c r="AJ329" s="74"/>
      <c r="AK329" s="74"/>
      <c r="AL329" s="74"/>
      <c r="AM329" s="74"/>
      <c r="AN329" s="74"/>
      <c r="AO329" s="56"/>
    </row>
    <row r="330" spans="2:41" ht="12.75" customHeight="1">
      <c r="B330" s="130" t="s">
        <v>487</v>
      </c>
      <c r="C330" s="116" t="s">
        <v>488</v>
      </c>
      <c r="D330" s="69">
        <f t="shared" si="77"/>
        <v>14</v>
      </c>
      <c r="E330" s="70">
        <f t="shared" si="78"/>
        <v>7</v>
      </c>
      <c r="F330" s="74"/>
      <c r="G330" s="74"/>
      <c r="H330" s="74">
        <v>1</v>
      </c>
      <c r="I330" s="74"/>
      <c r="J330" s="74">
        <v>1</v>
      </c>
      <c r="K330" s="74"/>
      <c r="L330" s="74">
        <v>2</v>
      </c>
      <c r="M330" s="74"/>
      <c r="N330" s="74"/>
      <c r="O330" s="74">
        <v>1</v>
      </c>
      <c r="P330" s="74"/>
      <c r="Q330" s="74"/>
      <c r="R330" s="74"/>
      <c r="S330" s="74">
        <v>4</v>
      </c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>
        <v>3</v>
      </c>
      <c r="AJ330" s="74">
        <v>2</v>
      </c>
      <c r="AK330" s="74"/>
      <c r="AL330" s="74"/>
      <c r="AM330" s="74"/>
      <c r="AN330" s="74"/>
      <c r="AO330" s="56"/>
    </row>
    <row r="331" spans="2:41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56"/>
    </row>
    <row r="332" spans="2:41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56"/>
    </row>
    <row r="333" spans="2:41" ht="12.75" customHeight="1">
      <c r="B333" s="130" t="s">
        <v>493</v>
      </c>
      <c r="C333" s="116" t="s">
        <v>494</v>
      </c>
      <c r="D333" s="69">
        <f t="shared" si="77"/>
        <v>300</v>
      </c>
      <c r="E333" s="70">
        <f t="shared" si="78"/>
        <v>12</v>
      </c>
      <c r="F333" s="74"/>
      <c r="G333" s="74"/>
      <c r="H333" s="74">
        <v>4</v>
      </c>
      <c r="I333" s="74">
        <v>11</v>
      </c>
      <c r="J333" s="74">
        <v>4</v>
      </c>
      <c r="K333" s="74"/>
      <c r="L333" s="74">
        <v>4</v>
      </c>
      <c r="M333" s="74"/>
      <c r="N333" s="74">
        <v>5</v>
      </c>
      <c r="O333" s="74">
        <v>4</v>
      </c>
      <c r="P333" s="74">
        <v>7</v>
      </c>
      <c r="Q333" s="74"/>
      <c r="R333" s="74">
        <v>31</v>
      </c>
      <c r="S333" s="74"/>
      <c r="T333" s="74">
        <v>7</v>
      </c>
      <c r="U333" s="74"/>
      <c r="V333" s="74"/>
      <c r="W333" s="74"/>
      <c r="X333" s="74"/>
      <c r="Y333" s="74"/>
      <c r="Z333" s="74"/>
      <c r="AA333" s="74"/>
      <c r="AB333" s="74">
        <v>1</v>
      </c>
      <c r="AC333" s="74"/>
      <c r="AD333" s="74"/>
      <c r="AE333" s="74"/>
      <c r="AF333" s="74">
        <v>218</v>
      </c>
      <c r="AG333" s="74"/>
      <c r="AH333" s="74"/>
      <c r="AI333" s="74">
        <v>4</v>
      </c>
      <c r="AJ333" s="74"/>
      <c r="AK333" s="74"/>
      <c r="AL333" s="74"/>
      <c r="AM333" s="74"/>
      <c r="AN333" s="74"/>
      <c r="AO333" s="56"/>
    </row>
    <row r="334" spans="2:41" ht="12.75" customHeight="1">
      <c r="B334" s="130" t="s">
        <v>495</v>
      </c>
      <c r="C334" s="116" t="s">
        <v>496</v>
      </c>
      <c r="D334" s="69">
        <f t="shared" si="77"/>
        <v>291</v>
      </c>
      <c r="E334" s="70">
        <f t="shared" si="78"/>
        <v>12</v>
      </c>
      <c r="F334" s="74"/>
      <c r="G334" s="74"/>
      <c r="H334" s="74">
        <v>68</v>
      </c>
      <c r="I334" s="74">
        <v>3</v>
      </c>
      <c r="J334" s="74">
        <v>59</v>
      </c>
      <c r="K334" s="74"/>
      <c r="L334" s="74">
        <v>61</v>
      </c>
      <c r="M334" s="74"/>
      <c r="N334" s="74"/>
      <c r="O334" s="74">
        <v>62</v>
      </c>
      <c r="P334" s="74"/>
      <c r="Q334" s="74"/>
      <c r="R334" s="74">
        <v>2</v>
      </c>
      <c r="S334" s="74">
        <v>2</v>
      </c>
      <c r="T334" s="74"/>
      <c r="U334" s="74"/>
      <c r="V334" s="74"/>
      <c r="W334" s="74"/>
      <c r="X334" s="74"/>
      <c r="Y334" s="74"/>
      <c r="Z334" s="74"/>
      <c r="AA334" s="74"/>
      <c r="AB334" s="74">
        <v>6</v>
      </c>
      <c r="AC334" s="74"/>
      <c r="AD334" s="74"/>
      <c r="AE334" s="74"/>
      <c r="AF334" s="74">
        <v>4</v>
      </c>
      <c r="AG334" s="74"/>
      <c r="AH334" s="74">
        <v>4</v>
      </c>
      <c r="AI334" s="74">
        <v>14</v>
      </c>
      <c r="AJ334" s="74">
        <v>6</v>
      </c>
      <c r="AK334" s="74"/>
      <c r="AL334" s="74"/>
      <c r="AM334" s="74"/>
      <c r="AN334" s="74"/>
      <c r="AO334" s="56"/>
    </row>
    <row r="335" spans="2:41" ht="12.75" customHeight="1">
      <c r="B335" s="130" t="s">
        <v>497</v>
      </c>
      <c r="C335" s="116" t="s">
        <v>2</v>
      </c>
      <c r="D335" s="69">
        <f t="shared" si="77"/>
        <v>177</v>
      </c>
      <c r="E335" s="70">
        <f t="shared" si="78"/>
        <v>13</v>
      </c>
      <c r="F335" s="74"/>
      <c r="G335" s="74"/>
      <c r="H335" s="74">
        <v>12</v>
      </c>
      <c r="I335" s="74">
        <v>8</v>
      </c>
      <c r="J335" s="74">
        <v>11</v>
      </c>
      <c r="K335" s="74"/>
      <c r="L335" s="74">
        <v>14</v>
      </c>
      <c r="M335" s="74"/>
      <c r="N335" s="74"/>
      <c r="O335" s="74">
        <v>12</v>
      </c>
      <c r="P335" s="74"/>
      <c r="Q335" s="74"/>
      <c r="R335" s="74">
        <v>3</v>
      </c>
      <c r="S335" s="74">
        <v>1</v>
      </c>
      <c r="T335" s="74">
        <v>39</v>
      </c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>
        <v>15</v>
      </c>
      <c r="AF335" s="74"/>
      <c r="AG335" s="74">
        <v>33</v>
      </c>
      <c r="AH335" s="74">
        <v>9</v>
      </c>
      <c r="AI335" s="74">
        <v>16</v>
      </c>
      <c r="AJ335" s="74">
        <v>4</v>
      </c>
      <c r="AK335" s="74"/>
      <c r="AL335" s="74"/>
      <c r="AM335" s="74"/>
      <c r="AN335" s="74"/>
      <c r="AO335" s="56"/>
    </row>
    <row r="336" spans="2:41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56"/>
    </row>
    <row r="337" spans="2:41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56"/>
    </row>
    <row r="338" spans="2:41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>
        <v>1</v>
      </c>
      <c r="AI338" s="74"/>
      <c r="AJ338" s="74"/>
      <c r="AK338" s="74"/>
      <c r="AL338" s="74"/>
      <c r="AM338" s="74"/>
      <c r="AN338" s="74"/>
      <c r="AO338" s="56"/>
    </row>
    <row r="339" spans="2:41" ht="12.75" customHeight="1">
      <c r="B339" s="130" t="s">
        <v>504</v>
      </c>
      <c r="C339" s="132" t="s">
        <v>505</v>
      </c>
      <c r="D339" s="69">
        <f t="shared" si="77"/>
        <v>76</v>
      </c>
      <c r="E339" s="70">
        <f t="shared" si="78"/>
        <v>13</v>
      </c>
      <c r="F339" s="74"/>
      <c r="G339" s="74">
        <v>2</v>
      </c>
      <c r="H339" s="74">
        <v>1</v>
      </c>
      <c r="I339" s="74">
        <v>2</v>
      </c>
      <c r="J339" s="74">
        <v>1</v>
      </c>
      <c r="K339" s="74"/>
      <c r="L339" s="74">
        <v>1</v>
      </c>
      <c r="M339" s="74"/>
      <c r="N339" s="74">
        <v>13</v>
      </c>
      <c r="O339" s="74">
        <v>1</v>
      </c>
      <c r="P339" s="74"/>
      <c r="Q339" s="74"/>
      <c r="R339" s="74">
        <v>2</v>
      </c>
      <c r="S339" s="74"/>
      <c r="T339" s="74">
        <v>20</v>
      </c>
      <c r="U339" s="74"/>
      <c r="V339" s="74"/>
      <c r="W339" s="74"/>
      <c r="X339" s="74"/>
      <c r="Y339" s="74"/>
      <c r="Z339" s="74"/>
      <c r="AA339" s="74"/>
      <c r="AB339" s="74">
        <v>3</v>
      </c>
      <c r="AC339" s="74"/>
      <c r="AD339" s="74"/>
      <c r="AE339" s="74">
        <v>25</v>
      </c>
      <c r="AF339" s="74">
        <v>2</v>
      </c>
      <c r="AG339" s="74">
        <v>3</v>
      </c>
      <c r="AH339" s="74"/>
      <c r="AI339" s="74"/>
      <c r="AJ339" s="74"/>
      <c r="AK339" s="74"/>
      <c r="AL339" s="74"/>
      <c r="AM339" s="74"/>
      <c r="AN339" s="74"/>
      <c r="AO339" s="56"/>
    </row>
    <row r="340" spans="2:41" ht="12.75" customHeight="1">
      <c r="B340" s="130" t="s">
        <v>506</v>
      </c>
      <c r="C340" s="131" t="s">
        <v>507</v>
      </c>
      <c r="D340" s="69">
        <f t="shared" si="77"/>
        <v>4</v>
      </c>
      <c r="E340" s="70">
        <f t="shared" si="78"/>
        <v>4</v>
      </c>
      <c r="F340" s="74"/>
      <c r="G340" s="74"/>
      <c r="H340" s="74">
        <v>1</v>
      </c>
      <c r="I340" s="74"/>
      <c r="J340" s="74">
        <v>1</v>
      </c>
      <c r="K340" s="74"/>
      <c r="L340" s="74">
        <v>1</v>
      </c>
      <c r="M340" s="74"/>
      <c r="N340" s="74"/>
      <c r="O340" s="74">
        <v>1</v>
      </c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56"/>
    </row>
    <row r="341" spans="2:41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56"/>
    </row>
    <row r="342" spans="2:41" ht="12.75" customHeight="1">
      <c r="B342" s="130" t="s">
        <v>510</v>
      </c>
      <c r="C342" s="116" t="s">
        <v>511</v>
      </c>
      <c r="D342" s="69">
        <f t="shared" si="77"/>
        <v>62</v>
      </c>
      <c r="E342" s="70">
        <f t="shared" si="78"/>
        <v>9</v>
      </c>
      <c r="F342" s="74"/>
      <c r="G342" s="74"/>
      <c r="H342" s="74">
        <v>5</v>
      </c>
      <c r="I342" s="74">
        <v>2</v>
      </c>
      <c r="J342" s="74">
        <v>4</v>
      </c>
      <c r="K342" s="74"/>
      <c r="L342" s="74">
        <v>5</v>
      </c>
      <c r="M342" s="74"/>
      <c r="N342" s="74"/>
      <c r="O342" s="74">
        <v>6</v>
      </c>
      <c r="P342" s="74"/>
      <c r="Q342" s="74"/>
      <c r="R342" s="74"/>
      <c r="S342" s="74">
        <v>10</v>
      </c>
      <c r="T342" s="74"/>
      <c r="U342" s="74"/>
      <c r="V342" s="74"/>
      <c r="W342" s="74"/>
      <c r="X342" s="74"/>
      <c r="Y342" s="74"/>
      <c r="Z342" s="74"/>
      <c r="AA342" s="74"/>
      <c r="AB342" s="74">
        <v>2</v>
      </c>
      <c r="AC342" s="74"/>
      <c r="AD342" s="74"/>
      <c r="AE342" s="74"/>
      <c r="AF342" s="74"/>
      <c r="AG342" s="74"/>
      <c r="AH342" s="74"/>
      <c r="AI342" s="74">
        <v>2</v>
      </c>
      <c r="AJ342" s="74">
        <v>26</v>
      </c>
      <c r="AK342" s="74"/>
      <c r="AL342" s="74"/>
      <c r="AM342" s="74"/>
      <c r="AN342" s="74"/>
      <c r="AO342" s="56"/>
    </row>
    <row r="343" spans="2:41" ht="12.75" customHeight="1">
      <c r="B343" s="130" t="s">
        <v>512</v>
      </c>
      <c r="C343" s="116" t="s">
        <v>513</v>
      </c>
      <c r="D343" s="69">
        <f t="shared" si="77"/>
        <v>302</v>
      </c>
      <c r="E343" s="70">
        <f t="shared" si="78"/>
        <v>10</v>
      </c>
      <c r="F343" s="74"/>
      <c r="G343" s="74"/>
      <c r="H343" s="74">
        <v>38</v>
      </c>
      <c r="I343" s="74">
        <v>2</v>
      </c>
      <c r="J343" s="74">
        <v>40</v>
      </c>
      <c r="K343" s="74"/>
      <c r="L343" s="74">
        <v>38</v>
      </c>
      <c r="M343" s="74"/>
      <c r="N343" s="74"/>
      <c r="O343" s="74">
        <v>47</v>
      </c>
      <c r="P343" s="74"/>
      <c r="Q343" s="74"/>
      <c r="R343" s="74">
        <v>2</v>
      </c>
      <c r="S343" s="74">
        <v>31</v>
      </c>
      <c r="T343" s="74"/>
      <c r="U343" s="74"/>
      <c r="V343" s="74"/>
      <c r="W343" s="74"/>
      <c r="X343" s="74"/>
      <c r="Y343" s="74"/>
      <c r="Z343" s="74"/>
      <c r="AA343" s="74"/>
      <c r="AB343" s="74">
        <v>70</v>
      </c>
      <c r="AC343" s="74"/>
      <c r="AD343" s="74"/>
      <c r="AE343" s="74"/>
      <c r="AF343" s="74"/>
      <c r="AG343" s="74"/>
      <c r="AH343" s="74"/>
      <c r="AI343" s="74">
        <v>5</v>
      </c>
      <c r="AJ343" s="74">
        <v>29</v>
      </c>
      <c r="AK343" s="74"/>
      <c r="AL343" s="74"/>
      <c r="AM343" s="74"/>
      <c r="AN343" s="74"/>
      <c r="AO343" s="56"/>
    </row>
    <row r="344" spans="2:41" ht="12.75" customHeight="1">
      <c r="B344" s="130" t="s">
        <v>514</v>
      </c>
      <c r="C344" s="116" t="s">
        <v>515</v>
      </c>
      <c r="D344" s="69">
        <f t="shared" si="77"/>
        <v>107</v>
      </c>
      <c r="E344" s="70">
        <f t="shared" si="78"/>
        <v>14</v>
      </c>
      <c r="F344" s="74">
        <v>2</v>
      </c>
      <c r="G344" s="74"/>
      <c r="H344" s="74">
        <v>10</v>
      </c>
      <c r="I344" s="74">
        <v>1</v>
      </c>
      <c r="J344" s="74">
        <v>14</v>
      </c>
      <c r="K344" s="74"/>
      <c r="L344" s="74">
        <v>12</v>
      </c>
      <c r="M344" s="74"/>
      <c r="N344" s="74"/>
      <c r="O344" s="74">
        <v>14</v>
      </c>
      <c r="P344" s="74">
        <v>2</v>
      </c>
      <c r="Q344" s="74"/>
      <c r="R344" s="74"/>
      <c r="S344" s="74">
        <v>4</v>
      </c>
      <c r="T344" s="74">
        <v>3</v>
      </c>
      <c r="U344" s="74"/>
      <c r="V344" s="74"/>
      <c r="W344" s="74"/>
      <c r="X344" s="74"/>
      <c r="Y344" s="74"/>
      <c r="Z344" s="74"/>
      <c r="AA344" s="74"/>
      <c r="AB344" s="74">
        <v>2</v>
      </c>
      <c r="AC344" s="74"/>
      <c r="AD344" s="74"/>
      <c r="AE344" s="74"/>
      <c r="AF344" s="74"/>
      <c r="AG344" s="74">
        <v>4</v>
      </c>
      <c r="AH344" s="74">
        <v>3</v>
      </c>
      <c r="AI344" s="74">
        <v>25</v>
      </c>
      <c r="AJ344" s="74">
        <v>11</v>
      </c>
      <c r="AK344" s="74"/>
      <c r="AL344" s="74"/>
      <c r="AM344" s="74"/>
      <c r="AN344" s="74"/>
      <c r="AO344" s="56"/>
    </row>
    <row r="345" spans="2:41" ht="12.75" customHeight="1">
      <c r="B345" s="130" t="s">
        <v>516</v>
      </c>
      <c r="C345" s="116" t="s">
        <v>517</v>
      </c>
      <c r="D345" s="69">
        <f t="shared" si="77"/>
        <v>20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>
        <v>20</v>
      </c>
      <c r="AH345" s="74"/>
      <c r="AI345" s="74"/>
      <c r="AJ345" s="74"/>
      <c r="AK345" s="74"/>
      <c r="AL345" s="74"/>
      <c r="AM345" s="74"/>
      <c r="AN345" s="74"/>
      <c r="AO345" s="56"/>
    </row>
    <row r="346" spans="2:41" ht="12.75" customHeight="1">
      <c r="B346" s="130" t="s">
        <v>518</v>
      </c>
      <c r="C346" s="131" t="s">
        <v>519</v>
      </c>
      <c r="D346" s="69">
        <f t="shared" si="77"/>
        <v>6</v>
      </c>
      <c r="E346" s="70">
        <f t="shared" si="78"/>
        <v>5</v>
      </c>
      <c r="F346" s="74"/>
      <c r="G346" s="74"/>
      <c r="H346" s="74">
        <v>1</v>
      </c>
      <c r="I346" s="74"/>
      <c r="J346" s="74">
        <v>1</v>
      </c>
      <c r="K346" s="74"/>
      <c r="L346" s="74">
        <v>1</v>
      </c>
      <c r="M346" s="74"/>
      <c r="N346" s="74"/>
      <c r="O346" s="74">
        <v>1</v>
      </c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>
        <v>2</v>
      </c>
      <c r="AJ346" s="74"/>
      <c r="AK346" s="74"/>
      <c r="AL346" s="74"/>
      <c r="AM346" s="74"/>
      <c r="AN346" s="74"/>
      <c r="AO346" s="56"/>
    </row>
    <row r="347" spans="2:41" ht="12.75" customHeight="1">
      <c r="B347" s="130" t="s">
        <v>520</v>
      </c>
      <c r="C347" s="116" t="s">
        <v>521</v>
      </c>
      <c r="D347" s="69">
        <f t="shared" si="77"/>
        <v>220</v>
      </c>
      <c r="E347" s="70">
        <f t="shared" si="78"/>
        <v>12</v>
      </c>
      <c r="F347" s="74"/>
      <c r="G347" s="74"/>
      <c r="H347" s="74">
        <v>27</v>
      </c>
      <c r="I347" s="74">
        <v>4</v>
      </c>
      <c r="J347" s="74">
        <v>33</v>
      </c>
      <c r="K347" s="74"/>
      <c r="L347" s="74">
        <v>36</v>
      </c>
      <c r="M347" s="74"/>
      <c r="N347" s="74"/>
      <c r="O347" s="74">
        <v>42</v>
      </c>
      <c r="P347" s="74"/>
      <c r="Q347" s="74"/>
      <c r="R347" s="74"/>
      <c r="S347" s="74">
        <v>26</v>
      </c>
      <c r="T347" s="74"/>
      <c r="U347" s="74"/>
      <c r="V347" s="74"/>
      <c r="W347" s="74"/>
      <c r="X347" s="74"/>
      <c r="Y347" s="74"/>
      <c r="Z347" s="74"/>
      <c r="AA347" s="74">
        <v>1</v>
      </c>
      <c r="AB347" s="74"/>
      <c r="AC347" s="74"/>
      <c r="AD347" s="74"/>
      <c r="AE347" s="74">
        <v>1</v>
      </c>
      <c r="AF347" s="74"/>
      <c r="AG347" s="74">
        <v>3</v>
      </c>
      <c r="AH347" s="74">
        <v>17</v>
      </c>
      <c r="AI347" s="74">
        <v>6</v>
      </c>
      <c r="AJ347" s="74">
        <v>24</v>
      </c>
      <c r="AK347" s="74"/>
      <c r="AL347" s="74"/>
      <c r="AM347" s="74"/>
      <c r="AN347" s="74"/>
      <c r="AO347" s="56"/>
    </row>
    <row r="348" spans="2:41" ht="12.75" customHeight="1">
      <c r="B348" s="130" t="s">
        <v>522</v>
      </c>
      <c r="C348" s="116" t="s">
        <v>3</v>
      </c>
      <c r="D348" s="69">
        <f t="shared" si="77"/>
        <v>74</v>
      </c>
      <c r="E348" s="70">
        <f t="shared" si="78"/>
        <v>7</v>
      </c>
      <c r="F348" s="74"/>
      <c r="G348" s="74"/>
      <c r="H348" s="74">
        <v>8</v>
      </c>
      <c r="I348" s="74"/>
      <c r="J348" s="74">
        <v>9</v>
      </c>
      <c r="K348" s="74"/>
      <c r="L348" s="74">
        <v>10</v>
      </c>
      <c r="M348" s="74"/>
      <c r="N348" s="74"/>
      <c r="O348" s="74">
        <v>14</v>
      </c>
      <c r="P348" s="74"/>
      <c r="Q348" s="74"/>
      <c r="R348" s="74"/>
      <c r="S348" s="74">
        <v>7</v>
      </c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>
        <v>4</v>
      </c>
      <c r="AJ348" s="74">
        <v>22</v>
      </c>
      <c r="AK348" s="74"/>
      <c r="AL348" s="74"/>
      <c r="AM348" s="74"/>
      <c r="AN348" s="74"/>
      <c r="AO348" s="56"/>
    </row>
    <row r="349" spans="2:41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56"/>
    </row>
    <row r="350" spans="2:41" ht="12.75" customHeight="1">
      <c r="B350" s="130" t="s">
        <v>525</v>
      </c>
      <c r="C350" s="116" t="s">
        <v>526</v>
      </c>
      <c r="D350" s="69">
        <f t="shared" si="77"/>
        <v>4</v>
      </c>
      <c r="E350" s="70">
        <f t="shared" si="78"/>
        <v>4</v>
      </c>
      <c r="F350" s="74"/>
      <c r="G350" s="74"/>
      <c r="H350" s="74">
        <v>1</v>
      </c>
      <c r="I350" s="74"/>
      <c r="J350" s="74">
        <v>1</v>
      </c>
      <c r="K350" s="74"/>
      <c r="L350" s="74">
        <v>1</v>
      </c>
      <c r="M350" s="74"/>
      <c r="N350" s="74"/>
      <c r="O350" s="74">
        <v>1</v>
      </c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56"/>
    </row>
    <row r="351" spans="2:41" ht="12.75" customHeight="1">
      <c r="B351" s="130" t="s">
        <v>527</v>
      </c>
      <c r="C351" s="116" t="s">
        <v>528</v>
      </c>
      <c r="D351" s="69">
        <f t="shared" si="77"/>
        <v>104</v>
      </c>
      <c r="E351" s="70">
        <f t="shared" si="78"/>
        <v>12</v>
      </c>
      <c r="F351" s="74"/>
      <c r="G351" s="74"/>
      <c r="H351" s="74">
        <v>9</v>
      </c>
      <c r="I351" s="74">
        <v>16</v>
      </c>
      <c r="J351" s="74">
        <v>10</v>
      </c>
      <c r="K351" s="74"/>
      <c r="L351" s="74">
        <v>8</v>
      </c>
      <c r="M351" s="74"/>
      <c r="N351" s="74"/>
      <c r="O351" s="74">
        <v>11</v>
      </c>
      <c r="P351" s="74"/>
      <c r="Q351" s="74"/>
      <c r="R351" s="74">
        <v>12</v>
      </c>
      <c r="S351" s="74"/>
      <c r="T351" s="74">
        <v>1</v>
      </c>
      <c r="U351" s="74"/>
      <c r="V351" s="74"/>
      <c r="W351" s="74"/>
      <c r="X351" s="74"/>
      <c r="Y351" s="74"/>
      <c r="Z351" s="74"/>
      <c r="AA351" s="74"/>
      <c r="AB351" s="74">
        <v>5</v>
      </c>
      <c r="AC351" s="74">
        <v>2</v>
      </c>
      <c r="AD351" s="74"/>
      <c r="AE351" s="74">
        <v>3</v>
      </c>
      <c r="AF351" s="74">
        <v>25</v>
      </c>
      <c r="AG351" s="74"/>
      <c r="AH351" s="74">
        <v>2</v>
      </c>
      <c r="AI351" s="74"/>
      <c r="AJ351" s="74"/>
      <c r="AK351" s="74"/>
      <c r="AL351" s="74"/>
      <c r="AM351" s="74"/>
      <c r="AN351" s="74"/>
      <c r="AO351" s="56"/>
    </row>
    <row r="352" spans="2:41" ht="12.75" customHeight="1">
      <c r="B352" s="130" t="s">
        <v>529</v>
      </c>
      <c r="C352" s="131" t="s">
        <v>530</v>
      </c>
      <c r="D352" s="69">
        <f t="shared" si="77"/>
        <v>31</v>
      </c>
      <c r="E352" s="70">
        <f t="shared" si="78"/>
        <v>10</v>
      </c>
      <c r="F352" s="74"/>
      <c r="G352" s="74"/>
      <c r="H352" s="74">
        <v>2</v>
      </c>
      <c r="I352" s="74">
        <v>1</v>
      </c>
      <c r="J352" s="74">
        <v>6</v>
      </c>
      <c r="K352" s="74"/>
      <c r="L352" s="74">
        <v>6</v>
      </c>
      <c r="M352" s="74"/>
      <c r="N352" s="74"/>
      <c r="O352" s="74">
        <v>6</v>
      </c>
      <c r="P352" s="74"/>
      <c r="Q352" s="74"/>
      <c r="R352" s="74">
        <v>2</v>
      </c>
      <c r="S352" s="74"/>
      <c r="T352" s="74"/>
      <c r="U352" s="74"/>
      <c r="V352" s="74"/>
      <c r="W352" s="74"/>
      <c r="X352" s="74"/>
      <c r="Y352" s="74"/>
      <c r="Z352" s="74"/>
      <c r="AA352" s="74"/>
      <c r="AB352" s="74">
        <v>2</v>
      </c>
      <c r="AC352" s="74">
        <v>2</v>
      </c>
      <c r="AD352" s="74"/>
      <c r="AE352" s="74"/>
      <c r="AF352" s="74">
        <v>2</v>
      </c>
      <c r="AG352" s="74"/>
      <c r="AH352" s="74"/>
      <c r="AI352" s="74">
        <v>2</v>
      </c>
      <c r="AJ352" s="74"/>
      <c r="AK352" s="74"/>
      <c r="AL352" s="74"/>
      <c r="AM352" s="74"/>
      <c r="AN352" s="74"/>
      <c r="AO352" s="56"/>
    </row>
    <row r="353" spans="2:41" ht="12.75" customHeight="1">
      <c r="B353" s="130" t="s">
        <v>531</v>
      </c>
      <c r="C353" s="116" t="s">
        <v>532</v>
      </c>
      <c r="D353" s="69">
        <f t="shared" si="77"/>
        <v>156</v>
      </c>
      <c r="E353" s="70">
        <f t="shared" si="78"/>
        <v>12</v>
      </c>
      <c r="F353" s="74"/>
      <c r="G353" s="74"/>
      <c r="H353" s="74">
        <v>11</v>
      </c>
      <c r="I353" s="74">
        <v>16</v>
      </c>
      <c r="J353" s="74">
        <v>11</v>
      </c>
      <c r="K353" s="74"/>
      <c r="L353" s="74">
        <v>16</v>
      </c>
      <c r="M353" s="74"/>
      <c r="N353" s="74"/>
      <c r="O353" s="74">
        <v>12</v>
      </c>
      <c r="P353" s="74"/>
      <c r="Q353" s="74"/>
      <c r="R353" s="74">
        <v>4</v>
      </c>
      <c r="S353" s="74">
        <v>24</v>
      </c>
      <c r="T353" s="74">
        <v>2</v>
      </c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>
        <v>2</v>
      </c>
      <c r="AH353" s="74">
        <v>16</v>
      </c>
      <c r="AI353" s="74">
        <v>2</v>
      </c>
      <c r="AJ353" s="74">
        <v>40</v>
      </c>
      <c r="AK353" s="74"/>
      <c r="AL353" s="74"/>
      <c r="AM353" s="74"/>
      <c r="AN353" s="74"/>
      <c r="AO353" s="56"/>
    </row>
    <row r="354" spans="2:41" ht="12.75" customHeight="1">
      <c r="B354" s="130" t="s">
        <v>533</v>
      </c>
      <c r="C354" s="131" t="s">
        <v>534</v>
      </c>
      <c r="D354" s="69">
        <f t="shared" si="77"/>
        <v>3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>
        <v>2</v>
      </c>
      <c r="AI354" s="74">
        <v>1</v>
      </c>
      <c r="AJ354" s="74"/>
      <c r="AK354" s="74"/>
      <c r="AL354" s="74"/>
      <c r="AM354" s="74"/>
      <c r="AN354" s="74"/>
      <c r="AO354" s="56"/>
    </row>
    <row r="355" spans="2:41" ht="12.75" customHeight="1">
      <c r="B355" s="130" t="s">
        <v>535</v>
      </c>
      <c r="C355" s="116" t="s">
        <v>536</v>
      </c>
      <c r="D355" s="69">
        <f t="shared" si="77"/>
        <v>11</v>
      </c>
      <c r="E355" s="70">
        <f t="shared" si="78"/>
        <v>3</v>
      </c>
      <c r="F355" s="74"/>
      <c r="G355" s="74"/>
      <c r="H355" s="74"/>
      <c r="I355" s="74">
        <v>2</v>
      </c>
      <c r="J355" s="74"/>
      <c r="K355" s="74"/>
      <c r="L355" s="74"/>
      <c r="M355" s="74"/>
      <c r="N355" s="74"/>
      <c r="O355" s="74"/>
      <c r="P355" s="74"/>
      <c r="Q355" s="74"/>
      <c r="R355" s="74"/>
      <c r="S355" s="74">
        <v>5</v>
      </c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>
        <v>4</v>
      </c>
      <c r="AI355" s="74"/>
      <c r="AJ355" s="74"/>
      <c r="AK355" s="74"/>
      <c r="AL355" s="74"/>
      <c r="AM355" s="74"/>
      <c r="AN355" s="74"/>
      <c r="AO355" s="56"/>
    </row>
    <row r="356" spans="2:41" ht="12.75" customHeight="1">
      <c r="B356" s="130" t="s">
        <v>537</v>
      </c>
      <c r="C356" s="116" t="s">
        <v>538</v>
      </c>
      <c r="D356" s="69">
        <f t="shared" si="77"/>
        <v>4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>
        <v>4</v>
      </c>
      <c r="AI356" s="74"/>
      <c r="AJ356" s="74"/>
      <c r="AK356" s="74"/>
      <c r="AL356" s="74"/>
      <c r="AM356" s="74"/>
      <c r="AN356" s="74"/>
      <c r="AO356" s="56"/>
    </row>
    <row r="357" spans="2:41" ht="12.75" customHeight="1">
      <c r="B357" s="130" t="s">
        <v>539</v>
      </c>
      <c r="C357" s="116" t="s">
        <v>540</v>
      </c>
      <c r="D357" s="69">
        <f t="shared" si="77"/>
        <v>6</v>
      </c>
      <c r="E357" s="70">
        <f t="shared" si="78"/>
        <v>3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>
        <v>1</v>
      </c>
      <c r="Q357" s="74">
        <v>1</v>
      </c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>
        <v>4</v>
      </c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56"/>
    </row>
    <row r="358" spans="2:41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56"/>
    </row>
    <row r="359" spans="2:41" ht="12.75" customHeight="1">
      <c r="B359" s="130" t="s">
        <v>543</v>
      </c>
      <c r="C359" s="116" t="s">
        <v>544</v>
      </c>
      <c r="D359" s="69">
        <f t="shared" si="77"/>
        <v>212</v>
      </c>
      <c r="E359" s="70">
        <f t="shared" si="78"/>
        <v>10</v>
      </c>
      <c r="F359" s="74"/>
      <c r="G359" s="74"/>
      <c r="H359" s="74">
        <v>5</v>
      </c>
      <c r="I359" s="74">
        <v>23</v>
      </c>
      <c r="J359" s="74">
        <v>5</v>
      </c>
      <c r="K359" s="74"/>
      <c r="L359" s="74">
        <v>7</v>
      </c>
      <c r="M359" s="74"/>
      <c r="N359" s="74"/>
      <c r="O359" s="74">
        <v>5</v>
      </c>
      <c r="P359" s="74"/>
      <c r="Q359" s="74"/>
      <c r="R359" s="74">
        <v>3</v>
      </c>
      <c r="S359" s="74">
        <v>3</v>
      </c>
      <c r="T359" s="74">
        <v>2</v>
      </c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>
        <v>3</v>
      </c>
      <c r="AH359" s="74">
        <v>156</v>
      </c>
      <c r="AI359" s="74"/>
      <c r="AJ359" s="74"/>
      <c r="AK359" s="74"/>
      <c r="AL359" s="74"/>
      <c r="AM359" s="74"/>
      <c r="AN359" s="74"/>
      <c r="AO359" s="56"/>
    </row>
    <row r="360" spans="2:41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56"/>
    </row>
    <row r="361" spans="2:41" ht="12.75" customHeight="1">
      <c r="B361" s="130" t="s">
        <v>547</v>
      </c>
      <c r="C361" s="116" t="s">
        <v>548</v>
      </c>
      <c r="D361" s="69">
        <f t="shared" si="77"/>
        <v>132</v>
      </c>
      <c r="E361" s="70">
        <f t="shared" si="78"/>
        <v>14</v>
      </c>
      <c r="F361" s="74"/>
      <c r="G361" s="74"/>
      <c r="H361" s="74">
        <v>10</v>
      </c>
      <c r="I361" s="74">
        <v>1</v>
      </c>
      <c r="J361" s="74">
        <v>12</v>
      </c>
      <c r="K361" s="74"/>
      <c r="L361" s="74">
        <v>15</v>
      </c>
      <c r="M361" s="74"/>
      <c r="N361" s="74"/>
      <c r="O361" s="74">
        <v>14</v>
      </c>
      <c r="P361" s="74">
        <v>2</v>
      </c>
      <c r="Q361" s="74"/>
      <c r="R361" s="74">
        <v>1</v>
      </c>
      <c r="S361" s="74"/>
      <c r="T361" s="74">
        <v>28</v>
      </c>
      <c r="U361" s="74"/>
      <c r="V361" s="74"/>
      <c r="W361" s="74"/>
      <c r="X361" s="74"/>
      <c r="Y361" s="74"/>
      <c r="Z361" s="74"/>
      <c r="AA361" s="74"/>
      <c r="AB361" s="74">
        <v>2</v>
      </c>
      <c r="AC361" s="74"/>
      <c r="AD361" s="74"/>
      <c r="AE361" s="74">
        <v>4</v>
      </c>
      <c r="AF361" s="74">
        <v>2</v>
      </c>
      <c r="AG361" s="74">
        <v>16</v>
      </c>
      <c r="AH361" s="74">
        <v>2</v>
      </c>
      <c r="AI361" s="74">
        <v>23</v>
      </c>
      <c r="AJ361" s="74"/>
      <c r="AK361" s="74"/>
      <c r="AL361" s="74"/>
      <c r="AM361" s="74"/>
      <c r="AN361" s="74"/>
      <c r="AO361" s="56"/>
    </row>
    <row r="362" spans="2:41" ht="12.75" customHeight="1">
      <c r="B362" s="130" t="s">
        <v>549</v>
      </c>
      <c r="C362" s="116" t="s">
        <v>550</v>
      </c>
      <c r="D362" s="69">
        <f t="shared" si="77"/>
        <v>26</v>
      </c>
      <c r="E362" s="70">
        <f t="shared" si="78"/>
        <v>7</v>
      </c>
      <c r="F362" s="74"/>
      <c r="G362" s="74"/>
      <c r="H362" s="74">
        <v>4</v>
      </c>
      <c r="I362" s="74"/>
      <c r="J362" s="74">
        <v>4</v>
      </c>
      <c r="K362" s="74"/>
      <c r="L362" s="74">
        <v>4</v>
      </c>
      <c r="M362" s="74"/>
      <c r="N362" s="74"/>
      <c r="O362" s="74">
        <v>4</v>
      </c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>
        <v>2</v>
      </c>
      <c r="AC362" s="74">
        <v>6</v>
      </c>
      <c r="AD362" s="74"/>
      <c r="AE362" s="74"/>
      <c r="AF362" s="74">
        <v>2</v>
      </c>
      <c r="AG362" s="74"/>
      <c r="AH362" s="74"/>
      <c r="AI362" s="74"/>
      <c r="AJ362" s="74"/>
      <c r="AK362" s="74"/>
      <c r="AL362" s="74"/>
      <c r="AM362" s="74"/>
      <c r="AN362" s="74"/>
      <c r="AO362" s="56"/>
    </row>
    <row r="363" spans="2:41" ht="12.75" customHeight="1">
      <c r="B363" s="130" t="s">
        <v>551</v>
      </c>
      <c r="C363" s="116" t="s">
        <v>552</v>
      </c>
      <c r="D363" s="69">
        <f t="shared" si="77"/>
        <v>1</v>
      </c>
      <c r="E363" s="70">
        <f t="shared" si="78"/>
        <v>1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>
        <v>1</v>
      </c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56"/>
    </row>
    <row r="364" spans="2:41" ht="12.75" customHeight="1">
      <c r="B364" s="130" t="s">
        <v>553</v>
      </c>
      <c r="C364" s="68" t="s">
        <v>554</v>
      </c>
      <c r="D364" s="69">
        <f aca="true" t="shared" si="79" ref="D364:D427">SUM(F364:AN364)</f>
        <v>168</v>
      </c>
      <c r="E364" s="70">
        <f aca="true" t="shared" si="80" ref="E364:E427">COUNT(F364:AN364)</f>
        <v>13</v>
      </c>
      <c r="F364" s="74"/>
      <c r="G364" s="74"/>
      <c r="H364" s="74">
        <v>23</v>
      </c>
      <c r="I364" s="74">
        <v>2</v>
      </c>
      <c r="J364" s="74">
        <v>14</v>
      </c>
      <c r="K364" s="74">
        <v>1</v>
      </c>
      <c r="L364" s="74">
        <v>22</v>
      </c>
      <c r="M364" s="74"/>
      <c r="N364" s="74"/>
      <c r="O364" s="74">
        <v>18</v>
      </c>
      <c r="P364" s="74"/>
      <c r="Q364" s="74"/>
      <c r="R364" s="74"/>
      <c r="S364" s="74">
        <v>19</v>
      </c>
      <c r="T364" s="74"/>
      <c r="U364" s="74"/>
      <c r="V364" s="74">
        <v>2</v>
      </c>
      <c r="W364" s="74"/>
      <c r="X364" s="74"/>
      <c r="Y364" s="74"/>
      <c r="Z364" s="74"/>
      <c r="AA364" s="74"/>
      <c r="AB364" s="74"/>
      <c r="AC364" s="74"/>
      <c r="AD364" s="74"/>
      <c r="AE364" s="74">
        <v>5</v>
      </c>
      <c r="AF364" s="74"/>
      <c r="AG364" s="74"/>
      <c r="AH364" s="74">
        <v>6</v>
      </c>
      <c r="AI364" s="74">
        <v>7</v>
      </c>
      <c r="AJ364" s="74">
        <v>46</v>
      </c>
      <c r="AK364" s="74">
        <v>3</v>
      </c>
      <c r="AL364" s="74"/>
      <c r="AM364" s="74"/>
      <c r="AN364" s="74"/>
      <c r="AO364" s="56"/>
    </row>
    <row r="365" spans="2:41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56"/>
    </row>
    <row r="366" spans="2:41" ht="12.75" customHeight="1">
      <c r="B366" s="130" t="s">
        <v>557</v>
      </c>
      <c r="C366" s="131" t="s">
        <v>558</v>
      </c>
      <c r="D366" s="69">
        <f t="shared" si="79"/>
        <v>35</v>
      </c>
      <c r="E366" s="70">
        <f t="shared" si="80"/>
        <v>11</v>
      </c>
      <c r="F366" s="74"/>
      <c r="G366" s="74"/>
      <c r="H366" s="74">
        <v>2</v>
      </c>
      <c r="I366" s="74">
        <v>4</v>
      </c>
      <c r="J366" s="74">
        <v>2</v>
      </c>
      <c r="K366" s="74"/>
      <c r="L366" s="74">
        <v>2</v>
      </c>
      <c r="M366" s="74"/>
      <c r="N366" s="74"/>
      <c r="O366" s="74">
        <v>2</v>
      </c>
      <c r="P366" s="74"/>
      <c r="Q366" s="74"/>
      <c r="R366" s="74">
        <v>8</v>
      </c>
      <c r="S366" s="74"/>
      <c r="T366" s="74">
        <v>2</v>
      </c>
      <c r="U366" s="74"/>
      <c r="V366" s="74"/>
      <c r="W366" s="74"/>
      <c r="X366" s="74"/>
      <c r="Y366" s="74"/>
      <c r="Z366" s="74"/>
      <c r="AA366" s="74"/>
      <c r="AB366" s="74">
        <v>4</v>
      </c>
      <c r="AC366" s="74"/>
      <c r="AD366" s="74"/>
      <c r="AE366" s="74">
        <v>1</v>
      </c>
      <c r="AF366" s="74"/>
      <c r="AG366" s="74">
        <v>4</v>
      </c>
      <c r="AH366" s="74">
        <v>4</v>
      </c>
      <c r="AI366" s="74"/>
      <c r="AJ366" s="74"/>
      <c r="AK366" s="74"/>
      <c r="AL366" s="74"/>
      <c r="AM366" s="74"/>
      <c r="AN366" s="74"/>
      <c r="AO366" s="56"/>
    </row>
    <row r="367" spans="2:41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56"/>
    </row>
    <row r="368" spans="2:41" ht="12.75" customHeight="1">
      <c r="B368" s="130" t="s">
        <v>561</v>
      </c>
      <c r="C368" s="116" t="s">
        <v>562</v>
      </c>
      <c r="D368" s="69">
        <f t="shared" si="79"/>
        <v>69</v>
      </c>
      <c r="E368" s="70">
        <f t="shared" si="80"/>
        <v>12</v>
      </c>
      <c r="F368" s="74"/>
      <c r="G368" s="74"/>
      <c r="H368" s="74">
        <v>7</v>
      </c>
      <c r="I368" s="74"/>
      <c r="J368" s="74">
        <v>7</v>
      </c>
      <c r="K368" s="74"/>
      <c r="L368" s="74">
        <v>6</v>
      </c>
      <c r="M368" s="74"/>
      <c r="N368" s="74">
        <v>5</v>
      </c>
      <c r="O368" s="74">
        <v>6</v>
      </c>
      <c r="P368" s="74">
        <v>4</v>
      </c>
      <c r="Q368" s="74"/>
      <c r="R368" s="74">
        <v>1</v>
      </c>
      <c r="S368" s="74">
        <v>1</v>
      </c>
      <c r="T368" s="74"/>
      <c r="U368" s="74"/>
      <c r="V368" s="74"/>
      <c r="W368" s="74"/>
      <c r="X368" s="74"/>
      <c r="Y368" s="74"/>
      <c r="Z368" s="74"/>
      <c r="AA368" s="74"/>
      <c r="AB368" s="74">
        <v>16</v>
      </c>
      <c r="AC368" s="74">
        <v>3</v>
      </c>
      <c r="AD368" s="74"/>
      <c r="AE368" s="74">
        <v>12</v>
      </c>
      <c r="AF368" s="74"/>
      <c r="AG368" s="74"/>
      <c r="AH368" s="74"/>
      <c r="AI368" s="74">
        <v>1</v>
      </c>
      <c r="AJ368" s="74"/>
      <c r="AK368" s="74"/>
      <c r="AL368" s="74"/>
      <c r="AM368" s="74"/>
      <c r="AN368" s="74"/>
      <c r="AO368" s="56"/>
    </row>
    <row r="369" spans="2:41" ht="12.75" customHeight="1">
      <c r="B369" s="130" t="s">
        <v>563</v>
      </c>
      <c r="C369" s="116" t="s">
        <v>564</v>
      </c>
      <c r="D369" s="69">
        <f t="shared" si="79"/>
        <v>12</v>
      </c>
      <c r="E369" s="70">
        <f t="shared" si="80"/>
        <v>2</v>
      </c>
      <c r="F369" s="74"/>
      <c r="G369" s="74">
        <v>10</v>
      </c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>
        <v>2</v>
      </c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56"/>
    </row>
    <row r="370" spans="2:41" ht="12.75" customHeight="1">
      <c r="B370" s="130" t="s">
        <v>565</v>
      </c>
      <c r="C370" s="116" t="s">
        <v>566</v>
      </c>
      <c r="D370" s="69">
        <f t="shared" si="79"/>
        <v>39</v>
      </c>
      <c r="E370" s="70">
        <f t="shared" si="80"/>
        <v>10</v>
      </c>
      <c r="F370" s="74"/>
      <c r="G370" s="74">
        <v>5</v>
      </c>
      <c r="H370" s="74">
        <v>2</v>
      </c>
      <c r="I370" s="74"/>
      <c r="J370" s="74">
        <v>2</v>
      </c>
      <c r="K370" s="74">
        <v>2</v>
      </c>
      <c r="L370" s="74">
        <v>2</v>
      </c>
      <c r="M370" s="74"/>
      <c r="N370" s="74"/>
      <c r="O370" s="74">
        <v>2</v>
      </c>
      <c r="P370" s="74"/>
      <c r="Q370" s="74">
        <v>1</v>
      </c>
      <c r="R370" s="74"/>
      <c r="S370" s="74"/>
      <c r="T370" s="74"/>
      <c r="U370" s="74"/>
      <c r="V370" s="74">
        <v>5</v>
      </c>
      <c r="W370" s="74"/>
      <c r="X370" s="74"/>
      <c r="Y370" s="74"/>
      <c r="Z370" s="74"/>
      <c r="AA370" s="74"/>
      <c r="AB370" s="74">
        <v>7</v>
      </c>
      <c r="AC370" s="74"/>
      <c r="AD370" s="74"/>
      <c r="AE370" s="74"/>
      <c r="AF370" s="74"/>
      <c r="AG370" s="74"/>
      <c r="AH370" s="74"/>
      <c r="AI370" s="74"/>
      <c r="AJ370" s="74"/>
      <c r="AK370" s="74">
        <v>11</v>
      </c>
      <c r="AL370" s="74"/>
      <c r="AM370" s="74"/>
      <c r="AN370" s="74"/>
      <c r="AO370" s="56"/>
    </row>
    <row r="371" spans="2:41" ht="12.75" customHeight="1">
      <c r="B371" s="130" t="s">
        <v>567</v>
      </c>
      <c r="C371" s="116" t="s">
        <v>568</v>
      </c>
      <c r="D371" s="69">
        <f t="shared" si="79"/>
        <v>4</v>
      </c>
      <c r="E371" s="70">
        <f t="shared" si="80"/>
        <v>4</v>
      </c>
      <c r="F371" s="74"/>
      <c r="G371" s="74"/>
      <c r="H371" s="74">
        <v>1</v>
      </c>
      <c r="I371" s="74"/>
      <c r="J371" s="74">
        <v>1</v>
      </c>
      <c r="K371" s="74"/>
      <c r="L371" s="74">
        <v>1</v>
      </c>
      <c r="M371" s="74"/>
      <c r="N371" s="74"/>
      <c r="O371" s="74">
        <v>1</v>
      </c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56"/>
    </row>
    <row r="372" spans="2:41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56"/>
    </row>
    <row r="373" spans="2:41" ht="12.75" customHeight="1">
      <c r="B373" s="130" t="s">
        <v>571</v>
      </c>
      <c r="C373" s="131" t="s">
        <v>572</v>
      </c>
      <c r="D373" s="69">
        <f t="shared" si="79"/>
        <v>186</v>
      </c>
      <c r="E373" s="70">
        <f t="shared" si="80"/>
        <v>14</v>
      </c>
      <c r="F373" s="74">
        <v>2</v>
      </c>
      <c r="G373" s="74">
        <v>11</v>
      </c>
      <c r="H373" s="74">
        <v>16</v>
      </c>
      <c r="I373" s="74">
        <v>1</v>
      </c>
      <c r="J373" s="74">
        <v>16</v>
      </c>
      <c r="K373" s="74"/>
      <c r="L373" s="74">
        <v>16</v>
      </c>
      <c r="M373" s="74"/>
      <c r="N373" s="74"/>
      <c r="O373" s="74">
        <v>17</v>
      </c>
      <c r="P373" s="74">
        <v>8</v>
      </c>
      <c r="Q373" s="74">
        <v>8</v>
      </c>
      <c r="R373" s="74"/>
      <c r="S373" s="74"/>
      <c r="T373" s="74">
        <v>5</v>
      </c>
      <c r="U373" s="74"/>
      <c r="V373" s="74">
        <v>2</v>
      </c>
      <c r="W373" s="74"/>
      <c r="X373" s="74"/>
      <c r="Y373" s="74"/>
      <c r="Z373" s="74"/>
      <c r="AA373" s="74"/>
      <c r="AB373" s="74">
        <v>63</v>
      </c>
      <c r="AC373" s="74"/>
      <c r="AD373" s="74">
        <v>8</v>
      </c>
      <c r="AE373" s="74">
        <v>13</v>
      </c>
      <c r="AF373" s="74"/>
      <c r="AG373" s="74"/>
      <c r="AH373" s="74"/>
      <c r="AI373" s="74"/>
      <c r="AJ373" s="74"/>
      <c r="AK373" s="74"/>
      <c r="AL373" s="74"/>
      <c r="AM373" s="74"/>
      <c r="AN373" s="74"/>
      <c r="AO373" s="56"/>
    </row>
    <row r="374" spans="2:41" ht="12.75" customHeight="1">
      <c r="B374" s="130" t="s">
        <v>573</v>
      </c>
      <c r="C374" s="131" t="s">
        <v>574</v>
      </c>
      <c r="D374" s="69">
        <f t="shared" si="79"/>
        <v>121</v>
      </c>
      <c r="E374" s="70">
        <f t="shared" si="80"/>
        <v>11</v>
      </c>
      <c r="F374" s="74"/>
      <c r="G374" s="74"/>
      <c r="H374" s="74">
        <v>5</v>
      </c>
      <c r="I374" s="74">
        <v>1</v>
      </c>
      <c r="J374" s="74">
        <v>6</v>
      </c>
      <c r="K374" s="74"/>
      <c r="L374" s="74">
        <v>11</v>
      </c>
      <c r="M374" s="74"/>
      <c r="N374" s="74"/>
      <c r="O374" s="74">
        <v>6</v>
      </c>
      <c r="P374" s="74"/>
      <c r="Q374" s="74"/>
      <c r="R374" s="74">
        <v>1</v>
      </c>
      <c r="S374" s="74">
        <v>23</v>
      </c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>
        <v>1</v>
      </c>
      <c r="AG374" s="74"/>
      <c r="AH374" s="74">
        <v>2</v>
      </c>
      <c r="AI374" s="74">
        <v>2</v>
      </c>
      <c r="AJ374" s="74">
        <v>63</v>
      </c>
      <c r="AK374" s="74"/>
      <c r="AL374" s="74"/>
      <c r="AM374" s="74"/>
      <c r="AN374" s="74"/>
      <c r="AO374" s="56"/>
    </row>
    <row r="375" spans="2:41" ht="12.75" customHeight="1">
      <c r="B375" s="130" t="s">
        <v>575</v>
      </c>
      <c r="C375" s="131" t="s">
        <v>576</v>
      </c>
      <c r="D375" s="69">
        <f t="shared" si="79"/>
        <v>107</v>
      </c>
      <c r="E375" s="70">
        <f t="shared" si="80"/>
        <v>9</v>
      </c>
      <c r="F375" s="74">
        <v>1</v>
      </c>
      <c r="G375" s="74"/>
      <c r="H375" s="74">
        <v>12</v>
      </c>
      <c r="I375" s="74"/>
      <c r="J375" s="74">
        <v>17</v>
      </c>
      <c r="K375" s="74"/>
      <c r="L375" s="74">
        <v>13</v>
      </c>
      <c r="M375" s="74"/>
      <c r="N375" s="74"/>
      <c r="O375" s="74">
        <v>15</v>
      </c>
      <c r="P375" s="74"/>
      <c r="Q375" s="74"/>
      <c r="R375" s="74"/>
      <c r="S375" s="74">
        <v>20</v>
      </c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>
        <v>5</v>
      </c>
      <c r="AI375" s="74">
        <v>9</v>
      </c>
      <c r="AJ375" s="74">
        <v>15</v>
      </c>
      <c r="AK375" s="74"/>
      <c r="AL375" s="74"/>
      <c r="AM375" s="74"/>
      <c r="AN375" s="74"/>
      <c r="AO375" s="56"/>
    </row>
    <row r="376" spans="2:41" ht="12.75" customHeight="1">
      <c r="B376" s="130" t="s">
        <v>577</v>
      </c>
      <c r="C376" s="131" t="s">
        <v>578</v>
      </c>
      <c r="D376" s="69">
        <f t="shared" si="79"/>
        <v>25</v>
      </c>
      <c r="E376" s="70">
        <f t="shared" si="80"/>
        <v>8</v>
      </c>
      <c r="F376" s="74"/>
      <c r="G376" s="74"/>
      <c r="H376" s="74">
        <v>3</v>
      </c>
      <c r="I376" s="74">
        <v>1</v>
      </c>
      <c r="J376" s="74">
        <v>3</v>
      </c>
      <c r="K376" s="74"/>
      <c r="L376" s="74">
        <v>3</v>
      </c>
      <c r="M376" s="74"/>
      <c r="N376" s="74"/>
      <c r="O376" s="74">
        <v>3</v>
      </c>
      <c r="P376" s="74"/>
      <c r="Q376" s="74"/>
      <c r="R376" s="74">
        <v>4</v>
      </c>
      <c r="S376" s="74">
        <v>1</v>
      </c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>
        <v>7</v>
      </c>
      <c r="AI376" s="74"/>
      <c r="AJ376" s="74"/>
      <c r="AK376" s="74"/>
      <c r="AL376" s="74"/>
      <c r="AM376" s="74"/>
      <c r="AN376" s="74"/>
      <c r="AO376" s="56"/>
    </row>
    <row r="377" spans="2:41" ht="12.75" customHeight="1">
      <c r="B377" s="130" t="s">
        <v>579</v>
      </c>
      <c r="C377" s="116" t="s">
        <v>580</v>
      </c>
      <c r="D377" s="69">
        <f t="shared" si="79"/>
        <v>23</v>
      </c>
      <c r="E377" s="70">
        <f t="shared" si="80"/>
        <v>7</v>
      </c>
      <c r="F377" s="74"/>
      <c r="G377" s="74"/>
      <c r="H377" s="74"/>
      <c r="I377" s="74">
        <v>1</v>
      </c>
      <c r="J377" s="74">
        <v>1</v>
      </c>
      <c r="K377" s="74"/>
      <c r="L377" s="74">
        <v>1</v>
      </c>
      <c r="M377" s="74"/>
      <c r="N377" s="74">
        <v>2</v>
      </c>
      <c r="O377" s="74">
        <v>1</v>
      </c>
      <c r="P377" s="74"/>
      <c r="Q377" s="74"/>
      <c r="R377" s="74"/>
      <c r="S377" s="74">
        <v>9</v>
      </c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>
        <v>8</v>
      </c>
      <c r="AK377" s="74"/>
      <c r="AL377" s="74"/>
      <c r="AM377" s="74"/>
      <c r="AN377" s="74"/>
      <c r="AO377" s="56"/>
    </row>
    <row r="378" spans="2:41" ht="12.75" customHeight="1">
      <c r="B378" s="130" t="s">
        <v>582</v>
      </c>
      <c r="C378" s="68" t="s">
        <v>583</v>
      </c>
      <c r="D378" s="69">
        <f t="shared" si="79"/>
        <v>142</v>
      </c>
      <c r="E378" s="70">
        <f t="shared" si="80"/>
        <v>10</v>
      </c>
      <c r="F378" s="74"/>
      <c r="G378" s="74"/>
      <c r="H378" s="74">
        <v>20</v>
      </c>
      <c r="I378" s="74"/>
      <c r="J378" s="74">
        <v>28</v>
      </c>
      <c r="K378" s="74"/>
      <c r="L378" s="74">
        <v>25</v>
      </c>
      <c r="M378" s="74"/>
      <c r="N378" s="74"/>
      <c r="O378" s="74">
        <v>24</v>
      </c>
      <c r="P378" s="74"/>
      <c r="Q378" s="74"/>
      <c r="R378" s="74">
        <v>3</v>
      </c>
      <c r="S378" s="74">
        <v>4</v>
      </c>
      <c r="T378" s="74">
        <v>2</v>
      </c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>
        <v>6</v>
      </c>
      <c r="AI378" s="74">
        <v>9</v>
      </c>
      <c r="AJ378" s="74">
        <v>21</v>
      </c>
      <c r="AK378" s="74"/>
      <c r="AL378" s="74"/>
      <c r="AM378" s="74"/>
      <c r="AN378" s="74"/>
      <c r="AO378" s="56"/>
    </row>
    <row r="379" spans="2:41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56"/>
    </row>
    <row r="380" spans="2:41" ht="12.75" customHeight="1">
      <c r="B380" s="130" t="s">
        <v>586</v>
      </c>
      <c r="C380" s="131" t="s">
        <v>587</v>
      </c>
      <c r="D380" s="69">
        <f t="shared" si="79"/>
        <v>49</v>
      </c>
      <c r="E380" s="70">
        <f t="shared" si="80"/>
        <v>10</v>
      </c>
      <c r="F380" s="74"/>
      <c r="G380" s="74"/>
      <c r="H380" s="74">
        <v>4</v>
      </c>
      <c r="I380" s="74"/>
      <c r="J380" s="74">
        <v>2</v>
      </c>
      <c r="K380" s="74"/>
      <c r="L380" s="74">
        <v>2</v>
      </c>
      <c r="M380" s="74"/>
      <c r="N380" s="74"/>
      <c r="O380" s="74">
        <v>3</v>
      </c>
      <c r="P380" s="74"/>
      <c r="Q380" s="74"/>
      <c r="R380" s="74">
        <v>7</v>
      </c>
      <c r="S380" s="74"/>
      <c r="T380" s="74"/>
      <c r="U380" s="74"/>
      <c r="V380" s="74"/>
      <c r="W380" s="74"/>
      <c r="X380" s="74"/>
      <c r="Y380" s="74"/>
      <c r="Z380" s="74"/>
      <c r="AA380" s="74"/>
      <c r="AB380" s="74">
        <v>2</v>
      </c>
      <c r="AC380" s="74"/>
      <c r="AD380" s="74"/>
      <c r="AE380" s="74">
        <v>5</v>
      </c>
      <c r="AF380" s="74">
        <v>20</v>
      </c>
      <c r="AG380" s="74">
        <v>2</v>
      </c>
      <c r="AH380" s="74">
        <v>2</v>
      </c>
      <c r="AI380" s="74"/>
      <c r="AJ380" s="74"/>
      <c r="AK380" s="74"/>
      <c r="AL380" s="74"/>
      <c r="AM380" s="74"/>
      <c r="AN380" s="74"/>
      <c r="AO380" s="56"/>
    </row>
    <row r="381" spans="2:41" ht="12.75" customHeight="1">
      <c r="B381" s="130" t="s">
        <v>588</v>
      </c>
      <c r="C381" s="68" t="s">
        <v>589</v>
      </c>
      <c r="D381" s="69">
        <f t="shared" si="79"/>
        <v>55</v>
      </c>
      <c r="E381" s="70">
        <f t="shared" si="80"/>
        <v>8</v>
      </c>
      <c r="F381" s="74"/>
      <c r="G381" s="74"/>
      <c r="H381" s="74">
        <v>9</v>
      </c>
      <c r="I381" s="74"/>
      <c r="J381" s="74">
        <v>5</v>
      </c>
      <c r="K381" s="74"/>
      <c r="L381" s="74">
        <v>5</v>
      </c>
      <c r="M381" s="74"/>
      <c r="N381" s="74"/>
      <c r="O381" s="74">
        <v>9</v>
      </c>
      <c r="P381" s="74"/>
      <c r="Q381" s="74"/>
      <c r="R381" s="74">
        <v>2</v>
      </c>
      <c r="S381" s="74">
        <v>6</v>
      </c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>
        <v>18</v>
      </c>
      <c r="AJ381" s="74">
        <v>1</v>
      </c>
      <c r="AK381" s="74"/>
      <c r="AL381" s="74"/>
      <c r="AM381" s="74"/>
      <c r="AN381" s="74"/>
      <c r="AO381" s="56"/>
    </row>
    <row r="382" spans="2:41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56"/>
    </row>
    <row r="383" spans="2:41" ht="12.75" customHeight="1">
      <c r="B383" s="130" t="s">
        <v>590</v>
      </c>
      <c r="C383" s="116" t="s">
        <v>591</v>
      </c>
      <c r="D383" s="69">
        <f t="shared" si="79"/>
        <v>2</v>
      </c>
      <c r="E383" s="70">
        <f t="shared" si="80"/>
        <v>2</v>
      </c>
      <c r="F383" s="74"/>
      <c r="G383" s="74"/>
      <c r="H383" s="74"/>
      <c r="I383" s="74"/>
      <c r="J383" s="74">
        <v>1</v>
      </c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>
        <v>1</v>
      </c>
      <c r="AK383" s="74"/>
      <c r="AL383" s="74"/>
      <c r="AM383" s="74"/>
      <c r="AN383" s="74"/>
      <c r="AO383" s="56"/>
    </row>
    <row r="384" spans="2:41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56"/>
    </row>
    <row r="385" spans="2:41" ht="12.75" customHeight="1">
      <c r="B385" s="130" t="s">
        <v>594</v>
      </c>
      <c r="C385" s="131" t="s">
        <v>595</v>
      </c>
      <c r="D385" s="69">
        <f t="shared" si="79"/>
        <v>27</v>
      </c>
      <c r="E385" s="70">
        <f t="shared" si="80"/>
        <v>9</v>
      </c>
      <c r="F385" s="74"/>
      <c r="G385" s="74"/>
      <c r="H385" s="74">
        <v>1</v>
      </c>
      <c r="I385" s="74"/>
      <c r="J385" s="74">
        <v>1</v>
      </c>
      <c r="K385" s="74"/>
      <c r="L385" s="74">
        <v>1</v>
      </c>
      <c r="M385" s="74"/>
      <c r="N385" s="74"/>
      <c r="O385" s="74">
        <v>1</v>
      </c>
      <c r="P385" s="74"/>
      <c r="Q385" s="74"/>
      <c r="R385" s="74">
        <v>4</v>
      </c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>
        <v>2</v>
      </c>
      <c r="AD385" s="74"/>
      <c r="AE385" s="74">
        <v>4</v>
      </c>
      <c r="AF385" s="74">
        <v>10</v>
      </c>
      <c r="AG385" s="74"/>
      <c r="AH385" s="74">
        <v>3</v>
      </c>
      <c r="AI385" s="74"/>
      <c r="AJ385" s="74"/>
      <c r="AK385" s="74"/>
      <c r="AL385" s="74"/>
      <c r="AM385" s="74"/>
      <c r="AN385" s="74"/>
      <c r="AO385" s="56"/>
    </row>
    <row r="386" spans="2:41" ht="12.75" customHeight="1">
      <c r="B386" s="130" t="s">
        <v>596</v>
      </c>
      <c r="C386" s="131" t="s">
        <v>597</v>
      </c>
      <c r="D386" s="69">
        <f t="shared" si="79"/>
        <v>106</v>
      </c>
      <c r="E386" s="70">
        <f t="shared" si="80"/>
        <v>8</v>
      </c>
      <c r="F386" s="74"/>
      <c r="G386" s="74"/>
      <c r="H386" s="74">
        <v>24</v>
      </c>
      <c r="I386" s="74"/>
      <c r="J386" s="74">
        <v>25</v>
      </c>
      <c r="K386" s="74"/>
      <c r="L386" s="74">
        <v>21</v>
      </c>
      <c r="M386" s="74"/>
      <c r="N386" s="74"/>
      <c r="O386" s="74">
        <v>22</v>
      </c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>
        <v>1</v>
      </c>
      <c r="AH386" s="74"/>
      <c r="AI386" s="74">
        <v>5</v>
      </c>
      <c r="AJ386" s="74">
        <v>6</v>
      </c>
      <c r="AK386" s="74">
        <v>2</v>
      </c>
      <c r="AL386" s="74"/>
      <c r="AM386" s="74"/>
      <c r="AN386" s="74"/>
      <c r="AO386" s="56"/>
    </row>
    <row r="387" spans="2:41" ht="12.75" customHeight="1">
      <c r="B387" s="130" t="s">
        <v>598</v>
      </c>
      <c r="C387" s="131" t="s">
        <v>599</v>
      </c>
      <c r="D387" s="69">
        <f t="shared" si="79"/>
        <v>16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>
        <v>2</v>
      </c>
      <c r="AF387" s="74"/>
      <c r="AG387" s="74"/>
      <c r="AH387" s="74"/>
      <c r="AI387" s="74">
        <v>14</v>
      </c>
      <c r="AJ387" s="74"/>
      <c r="AK387" s="74"/>
      <c r="AL387" s="74"/>
      <c r="AM387" s="74"/>
      <c r="AN387" s="74"/>
      <c r="AO387" s="56"/>
    </row>
    <row r="388" spans="2:41" ht="12.75" customHeight="1">
      <c r="B388" s="130" t="s">
        <v>600</v>
      </c>
      <c r="C388" s="131" t="s">
        <v>601</v>
      </c>
      <c r="D388" s="69">
        <f t="shared" si="79"/>
        <v>11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>
        <v>11</v>
      </c>
      <c r="AI388" s="74"/>
      <c r="AJ388" s="74"/>
      <c r="AK388" s="74"/>
      <c r="AL388" s="74"/>
      <c r="AM388" s="74"/>
      <c r="AN388" s="74"/>
      <c r="AO388" s="56"/>
    </row>
    <row r="389" spans="2:41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56"/>
    </row>
    <row r="390" spans="2:41" ht="12.75" customHeight="1">
      <c r="B390" s="130" t="s">
        <v>604</v>
      </c>
      <c r="C390" s="68" t="s">
        <v>605</v>
      </c>
      <c r="D390" s="69">
        <f t="shared" si="79"/>
        <v>28</v>
      </c>
      <c r="E390" s="70">
        <f t="shared" si="80"/>
        <v>7</v>
      </c>
      <c r="F390" s="74"/>
      <c r="G390" s="74"/>
      <c r="H390" s="74">
        <v>6</v>
      </c>
      <c r="I390" s="74"/>
      <c r="J390" s="74">
        <v>4</v>
      </c>
      <c r="K390" s="74"/>
      <c r="L390" s="74">
        <v>4</v>
      </c>
      <c r="M390" s="74"/>
      <c r="N390" s="74"/>
      <c r="O390" s="74">
        <v>6</v>
      </c>
      <c r="P390" s="74"/>
      <c r="Q390" s="74"/>
      <c r="R390" s="74"/>
      <c r="S390" s="74">
        <v>3</v>
      </c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>
        <v>2</v>
      </c>
      <c r="AF390" s="74"/>
      <c r="AG390" s="74"/>
      <c r="AH390" s="74">
        <v>3</v>
      </c>
      <c r="AI390" s="74"/>
      <c r="AJ390" s="74"/>
      <c r="AK390" s="74"/>
      <c r="AL390" s="74"/>
      <c r="AM390" s="74"/>
      <c r="AN390" s="74"/>
      <c r="AO390" s="56"/>
    </row>
    <row r="391" spans="2:41" ht="12.75" customHeight="1">
      <c r="B391" s="130" t="s">
        <v>606</v>
      </c>
      <c r="C391" s="131" t="s">
        <v>607</v>
      </c>
      <c r="D391" s="69">
        <f t="shared" si="79"/>
        <v>4</v>
      </c>
      <c r="E391" s="70">
        <f t="shared" si="80"/>
        <v>2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>
        <v>2</v>
      </c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>
        <v>2</v>
      </c>
      <c r="AJ391" s="74"/>
      <c r="AK391" s="74"/>
      <c r="AL391" s="74"/>
      <c r="AM391" s="74"/>
      <c r="AN391" s="74"/>
      <c r="AO391" s="56"/>
    </row>
    <row r="392" spans="2:41" ht="12.75" customHeight="1">
      <c r="B392" s="130" t="s">
        <v>608</v>
      </c>
      <c r="C392" s="131" t="s">
        <v>609</v>
      </c>
      <c r="D392" s="69">
        <f t="shared" si="79"/>
        <v>8</v>
      </c>
      <c r="E392" s="70">
        <f t="shared" si="80"/>
        <v>4</v>
      </c>
      <c r="F392" s="74"/>
      <c r="G392" s="74"/>
      <c r="H392" s="74">
        <v>2</v>
      </c>
      <c r="I392" s="74"/>
      <c r="J392" s="74">
        <v>2</v>
      </c>
      <c r="K392" s="74"/>
      <c r="L392" s="74">
        <v>2</v>
      </c>
      <c r="M392" s="74"/>
      <c r="N392" s="74"/>
      <c r="O392" s="74">
        <v>2</v>
      </c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56"/>
    </row>
    <row r="393" spans="2:41" ht="12.75" customHeight="1">
      <c r="B393" s="130" t="s">
        <v>610</v>
      </c>
      <c r="C393" s="131" t="s">
        <v>611</v>
      </c>
      <c r="D393" s="69">
        <f t="shared" si="79"/>
        <v>113</v>
      </c>
      <c r="E393" s="70">
        <f t="shared" si="80"/>
        <v>15</v>
      </c>
      <c r="F393" s="74"/>
      <c r="G393" s="74">
        <v>2</v>
      </c>
      <c r="H393" s="74">
        <v>1</v>
      </c>
      <c r="I393" s="74">
        <v>12</v>
      </c>
      <c r="J393" s="74">
        <v>2</v>
      </c>
      <c r="K393" s="74"/>
      <c r="L393" s="74">
        <v>1</v>
      </c>
      <c r="M393" s="74"/>
      <c r="N393" s="74">
        <v>3</v>
      </c>
      <c r="O393" s="74">
        <v>3</v>
      </c>
      <c r="P393" s="74"/>
      <c r="Q393" s="74"/>
      <c r="R393" s="74">
        <v>12</v>
      </c>
      <c r="S393" s="74"/>
      <c r="T393" s="74">
        <v>5</v>
      </c>
      <c r="U393" s="74"/>
      <c r="V393" s="74"/>
      <c r="W393" s="74"/>
      <c r="X393" s="74"/>
      <c r="Y393" s="74"/>
      <c r="Z393" s="74"/>
      <c r="AA393" s="74"/>
      <c r="AB393" s="74"/>
      <c r="AC393" s="74">
        <v>1</v>
      </c>
      <c r="AD393" s="74"/>
      <c r="AE393" s="74">
        <v>14</v>
      </c>
      <c r="AF393" s="74">
        <v>10</v>
      </c>
      <c r="AG393" s="74">
        <v>45</v>
      </c>
      <c r="AH393" s="74">
        <v>1</v>
      </c>
      <c r="AI393" s="74">
        <v>1</v>
      </c>
      <c r="AJ393" s="74"/>
      <c r="AK393" s="74"/>
      <c r="AL393" s="74"/>
      <c r="AM393" s="74"/>
      <c r="AN393" s="74"/>
      <c r="AO393" s="56"/>
    </row>
    <row r="394" spans="2:41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56"/>
    </row>
    <row r="395" spans="2:41" ht="12.75" customHeight="1">
      <c r="B395" s="130" t="s">
        <v>614</v>
      </c>
      <c r="C395" s="116" t="s">
        <v>615</v>
      </c>
      <c r="D395" s="69">
        <f t="shared" si="79"/>
        <v>64</v>
      </c>
      <c r="E395" s="70">
        <f t="shared" si="80"/>
        <v>5</v>
      </c>
      <c r="F395" s="74"/>
      <c r="G395" s="74"/>
      <c r="H395" s="74">
        <v>16</v>
      </c>
      <c r="I395" s="74"/>
      <c r="J395" s="74">
        <v>14</v>
      </c>
      <c r="K395" s="74"/>
      <c r="L395" s="74">
        <v>16</v>
      </c>
      <c r="M395" s="74"/>
      <c r="N395" s="74"/>
      <c r="O395" s="74">
        <v>14</v>
      </c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>
        <v>4</v>
      </c>
      <c r="AJ395" s="74"/>
      <c r="AK395" s="74"/>
      <c r="AL395" s="74"/>
      <c r="AM395" s="74"/>
      <c r="AN395" s="74"/>
      <c r="AO395" s="56"/>
    </row>
    <row r="396" spans="2:41" ht="12.75" customHeight="1">
      <c r="B396" s="130" t="s">
        <v>616</v>
      </c>
      <c r="C396" s="68" t="s">
        <v>617</v>
      </c>
      <c r="D396" s="69">
        <f t="shared" si="79"/>
        <v>32</v>
      </c>
      <c r="E396" s="70">
        <f t="shared" si="80"/>
        <v>7</v>
      </c>
      <c r="F396" s="74"/>
      <c r="G396" s="74"/>
      <c r="H396" s="74">
        <v>1</v>
      </c>
      <c r="I396" s="74">
        <v>1</v>
      </c>
      <c r="J396" s="74">
        <v>1</v>
      </c>
      <c r="K396" s="74"/>
      <c r="L396" s="74">
        <v>3</v>
      </c>
      <c r="M396" s="74"/>
      <c r="N396" s="74"/>
      <c r="O396" s="74"/>
      <c r="P396" s="74"/>
      <c r="Q396" s="74"/>
      <c r="R396" s="74"/>
      <c r="S396" s="74">
        <v>2</v>
      </c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>
        <v>2</v>
      </c>
      <c r="AI396" s="74">
        <v>22</v>
      </c>
      <c r="AJ396" s="74"/>
      <c r="AK396" s="74"/>
      <c r="AL396" s="74"/>
      <c r="AM396" s="74"/>
      <c r="AN396" s="74"/>
      <c r="AO396" s="56"/>
    </row>
    <row r="397" spans="2:41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56"/>
    </row>
    <row r="398" spans="2:41" ht="12.75" customHeight="1">
      <c r="B398" s="130" t="s">
        <v>620</v>
      </c>
      <c r="C398" s="116" t="s">
        <v>621</v>
      </c>
      <c r="D398" s="69">
        <f t="shared" si="79"/>
        <v>27</v>
      </c>
      <c r="E398" s="70">
        <f t="shared" si="80"/>
        <v>10</v>
      </c>
      <c r="F398" s="74"/>
      <c r="G398" s="74"/>
      <c r="H398" s="74">
        <v>2</v>
      </c>
      <c r="I398" s="74">
        <v>2</v>
      </c>
      <c r="J398" s="74">
        <v>2</v>
      </c>
      <c r="K398" s="74"/>
      <c r="L398" s="74">
        <v>2</v>
      </c>
      <c r="M398" s="74"/>
      <c r="N398" s="74"/>
      <c r="O398" s="74">
        <v>6</v>
      </c>
      <c r="P398" s="74"/>
      <c r="Q398" s="74"/>
      <c r="R398" s="74"/>
      <c r="S398" s="74">
        <v>4</v>
      </c>
      <c r="T398" s="74">
        <v>1</v>
      </c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>
        <v>2</v>
      </c>
      <c r="AH398" s="74">
        <v>1</v>
      </c>
      <c r="AI398" s="74"/>
      <c r="AJ398" s="74">
        <v>5</v>
      </c>
      <c r="AK398" s="74"/>
      <c r="AL398" s="74"/>
      <c r="AM398" s="74"/>
      <c r="AN398" s="74"/>
      <c r="AO398" s="56"/>
    </row>
    <row r="399" spans="2:41" ht="12.75" customHeight="1">
      <c r="B399" s="130" t="s">
        <v>622</v>
      </c>
      <c r="C399" s="116" t="s">
        <v>623</v>
      </c>
      <c r="D399" s="69">
        <f t="shared" si="79"/>
        <v>76</v>
      </c>
      <c r="E399" s="70">
        <f t="shared" si="80"/>
        <v>7</v>
      </c>
      <c r="F399" s="74"/>
      <c r="G399" s="74"/>
      <c r="H399" s="74">
        <v>15</v>
      </c>
      <c r="I399" s="74"/>
      <c r="J399" s="74">
        <v>21</v>
      </c>
      <c r="K399" s="74"/>
      <c r="L399" s="74">
        <v>14</v>
      </c>
      <c r="M399" s="74"/>
      <c r="N399" s="74"/>
      <c r="O399" s="74">
        <v>17</v>
      </c>
      <c r="P399" s="74"/>
      <c r="Q399" s="74"/>
      <c r="R399" s="74"/>
      <c r="S399" s="74">
        <v>6</v>
      </c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>
        <v>2</v>
      </c>
      <c r="AH399" s="74"/>
      <c r="AI399" s="74"/>
      <c r="AJ399" s="74">
        <v>1</v>
      </c>
      <c r="AK399" s="74"/>
      <c r="AL399" s="74"/>
      <c r="AM399" s="74"/>
      <c r="AN399" s="74"/>
      <c r="AO399" s="56"/>
    </row>
    <row r="400" spans="2:41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56"/>
    </row>
    <row r="401" spans="2:41" ht="12.75" customHeight="1">
      <c r="B401" s="130" t="s">
        <v>626</v>
      </c>
      <c r="C401" s="116" t="s">
        <v>627</v>
      </c>
      <c r="D401" s="69">
        <f t="shared" si="79"/>
        <v>16</v>
      </c>
      <c r="E401" s="70">
        <f t="shared" si="80"/>
        <v>7</v>
      </c>
      <c r="F401" s="74"/>
      <c r="G401" s="74"/>
      <c r="H401" s="74">
        <v>1</v>
      </c>
      <c r="I401" s="74"/>
      <c r="J401" s="74">
        <v>1</v>
      </c>
      <c r="K401" s="74"/>
      <c r="L401" s="74">
        <v>1</v>
      </c>
      <c r="M401" s="74"/>
      <c r="N401" s="74"/>
      <c r="O401" s="74">
        <v>2</v>
      </c>
      <c r="P401" s="74"/>
      <c r="Q401" s="74"/>
      <c r="R401" s="74"/>
      <c r="S401" s="74">
        <v>4</v>
      </c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>
        <v>1</v>
      </c>
      <c r="AI401" s="74"/>
      <c r="AJ401" s="74">
        <v>6</v>
      </c>
      <c r="AK401" s="74"/>
      <c r="AL401" s="74"/>
      <c r="AM401" s="74"/>
      <c r="AN401" s="74"/>
      <c r="AO401" s="56"/>
    </row>
    <row r="402" spans="2:41" ht="12.75" customHeight="1">
      <c r="B402" s="130" t="s">
        <v>628</v>
      </c>
      <c r="C402" s="116" t="s">
        <v>629</v>
      </c>
      <c r="D402" s="69">
        <f t="shared" si="79"/>
        <v>2</v>
      </c>
      <c r="E402" s="70">
        <f t="shared" si="80"/>
        <v>2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>
        <v>1</v>
      </c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>
        <v>1</v>
      </c>
      <c r="AF402" s="74"/>
      <c r="AG402" s="74"/>
      <c r="AH402" s="74"/>
      <c r="AI402" s="74"/>
      <c r="AJ402" s="74"/>
      <c r="AK402" s="74"/>
      <c r="AL402" s="74"/>
      <c r="AM402" s="74"/>
      <c r="AN402" s="74"/>
      <c r="AO402" s="56"/>
    </row>
    <row r="403" spans="2:41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56"/>
    </row>
    <row r="404" spans="2:41" ht="12.75" customHeight="1">
      <c r="B404" s="130" t="s">
        <v>632</v>
      </c>
      <c r="C404" s="116" t="s">
        <v>633</v>
      </c>
      <c r="D404" s="69">
        <f t="shared" si="79"/>
        <v>2</v>
      </c>
      <c r="E404" s="70">
        <f t="shared" si="80"/>
        <v>2</v>
      </c>
      <c r="F404" s="74"/>
      <c r="G404" s="74"/>
      <c r="H404" s="74">
        <v>1</v>
      </c>
      <c r="I404" s="74"/>
      <c r="J404" s="74">
        <v>1</v>
      </c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56"/>
    </row>
    <row r="405" spans="2:41" ht="12.75" customHeight="1">
      <c r="B405" s="130" t="s">
        <v>634</v>
      </c>
      <c r="C405" s="116" t="s">
        <v>635</v>
      </c>
      <c r="D405" s="69">
        <f t="shared" si="79"/>
        <v>31</v>
      </c>
      <c r="E405" s="70">
        <f t="shared" si="80"/>
        <v>9</v>
      </c>
      <c r="F405" s="74"/>
      <c r="G405" s="74"/>
      <c r="H405" s="74">
        <v>5</v>
      </c>
      <c r="I405" s="74"/>
      <c r="J405" s="74">
        <v>4</v>
      </c>
      <c r="K405" s="74"/>
      <c r="L405" s="74">
        <v>4</v>
      </c>
      <c r="M405" s="74"/>
      <c r="N405" s="74"/>
      <c r="O405" s="74">
        <v>5</v>
      </c>
      <c r="P405" s="74"/>
      <c r="Q405" s="74"/>
      <c r="R405" s="74"/>
      <c r="S405" s="74">
        <v>1</v>
      </c>
      <c r="T405" s="74">
        <v>6</v>
      </c>
      <c r="U405" s="74"/>
      <c r="V405" s="74"/>
      <c r="W405" s="74"/>
      <c r="X405" s="74"/>
      <c r="Y405" s="74"/>
      <c r="Z405" s="74"/>
      <c r="AA405" s="74"/>
      <c r="AB405" s="74"/>
      <c r="AC405" s="74"/>
      <c r="AD405" s="74">
        <v>2</v>
      </c>
      <c r="AE405" s="74"/>
      <c r="AF405" s="74">
        <v>1</v>
      </c>
      <c r="AG405" s="74">
        <v>3</v>
      </c>
      <c r="AH405" s="74"/>
      <c r="AI405" s="74"/>
      <c r="AJ405" s="74"/>
      <c r="AK405" s="74"/>
      <c r="AL405" s="74"/>
      <c r="AM405" s="74"/>
      <c r="AN405" s="74"/>
      <c r="AO405" s="56"/>
    </row>
    <row r="406" spans="2:41" ht="12.75" customHeight="1">
      <c r="B406" s="130" t="s">
        <v>636</v>
      </c>
      <c r="C406" s="116" t="s">
        <v>1149</v>
      </c>
      <c r="D406" s="69">
        <f t="shared" si="79"/>
        <v>4</v>
      </c>
      <c r="E406" s="70">
        <f t="shared" si="80"/>
        <v>4</v>
      </c>
      <c r="F406" s="74"/>
      <c r="G406" s="74"/>
      <c r="H406" s="74">
        <v>1</v>
      </c>
      <c r="I406" s="74"/>
      <c r="J406" s="74">
        <v>1</v>
      </c>
      <c r="K406" s="74"/>
      <c r="L406" s="74">
        <v>1</v>
      </c>
      <c r="M406" s="74"/>
      <c r="N406" s="74"/>
      <c r="O406" s="74">
        <v>1</v>
      </c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56"/>
    </row>
    <row r="407" spans="2:41" ht="12.75" customHeight="1">
      <c r="B407" s="130" t="s">
        <v>637</v>
      </c>
      <c r="C407" s="116" t="s">
        <v>638</v>
      </c>
      <c r="D407" s="69">
        <f t="shared" si="79"/>
        <v>3</v>
      </c>
      <c r="E407" s="70">
        <f t="shared" si="80"/>
        <v>3</v>
      </c>
      <c r="F407" s="74"/>
      <c r="G407" s="74"/>
      <c r="H407" s="74">
        <v>1</v>
      </c>
      <c r="I407" s="74"/>
      <c r="J407" s="74"/>
      <c r="K407" s="74"/>
      <c r="L407" s="74">
        <v>1</v>
      </c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>
        <v>1</v>
      </c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56"/>
    </row>
    <row r="408" spans="2:41" ht="12.75" customHeight="1">
      <c r="B408" s="130" t="s">
        <v>639</v>
      </c>
      <c r="C408" s="116" t="s">
        <v>640</v>
      </c>
      <c r="D408" s="69">
        <f t="shared" si="79"/>
        <v>40</v>
      </c>
      <c r="E408" s="70">
        <f t="shared" si="80"/>
        <v>7</v>
      </c>
      <c r="F408" s="74"/>
      <c r="G408" s="74"/>
      <c r="H408" s="74">
        <v>4</v>
      </c>
      <c r="I408" s="74"/>
      <c r="J408" s="74">
        <v>4</v>
      </c>
      <c r="K408" s="74"/>
      <c r="L408" s="74">
        <v>4</v>
      </c>
      <c r="M408" s="74"/>
      <c r="N408" s="74"/>
      <c r="O408" s="74">
        <v>4</v>
      </c>
      <c r="P408" s="74"/>
      <c r="Q408" s="74"/>
      <c r="R408" s="74"/>
      <c r="S408" s="74">
        <v>10</v>
      </c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>
        <v>3</v>
      </c>
      <c r="AJ408" s="74">
        <v>11</v>
      </c>
      <c r="AK408" s="74"/>
      <c r="AL408" s="74"/>
      <c r="AM408" s="74"/>
      <c r="AN408" s="74"/>
      <c r="AO408" s="56"/>
    </row>
    <row r="409" spans="2:41" ht="12.75" customHeight="1">
      <c r="B409" s="130" t="s">
        <v>641</v>
      </c>
      <c r="C409" s="116" t="s">
        <v>642</v>
      </c>
      <c r="D409" s="69">
        <f t="shared" si="79"/>
        <v>120</v>
      </c>
      <c r="E409" s="70">
        <f t="shared" si="80"/>
        <v>13</v>
      </c>
      <c r="F409" s="74"/>
      <c r="G409" s="74"/>
      <c r="H409" s="74">
        <v>7</v>
      </c>
      <c r="I409" s="74">
        <v>8</v>
      </c>
      <c r="J409" s="74">
        <v>7</v>
      </c>
      <c r="K409" s="74"/>
      <c r="L409" s="74">
        <v>10</v>
      </c>
      <c r="M409" s="74"/>
      <c r="N409" s="74">
        <v>4</v>
      </c>
      <c r="O409" s="74">
        <v>5</v>
      </c>
      <c r="P409" s="74"/>
      <c r="Q409" s="74"/>
      <c r="R409" s="74">
        <v>16</v>
      </c>
      <c r="S409" s="74">
        <v>2</v>
      </c>
      <c r="T409" s="74">
        <v>3</v>
      </c>
      <c r="U409" s="74"/>
      <c r="V409" s="74"/>
      <c r="W409" s="74"/>
      <c r="X409" s="74"/>
      <c r="Y409" s="74"/>
      <c r="Z409" s="74"/>
      <c r="AA409" s="74"/>
      <c r="AB409" s="74"/>
      <c r="AC409" s="74">
        <v>2</v>
      </c>
      <c r="AD409" s="74"/>
      <c r="AE409" s="74"/>
      <c r="AF409" s="74">
        <v>37</v>
      </c>
      <c r="AG409" s="74">
        <v>16</v>
      </c>
      <c r="AH409" s="74"/>
      <c r="AI409" s="74">
        <v>3</v>
      </c>
      <c r="AJ409" s="74"/>
      <c r="AK409" s="74"/>
      <c r="AL409" s="74"/>
      <c r="AM409" s="74"/>
      <c r="AN409" s="74"/>
      <c r="AO409" s="56"/>
    </row>
    <row r="410" spans="2:41" ht="12.75" customHeight="1">
      <c r="B410" s="130" t="s">
        <v>643</v>
      </c>
      <c r="C410" s="116" t="s">
        <v>644</v>
      </c>
      <c r="D410" s="69">
        <f t="shared" si="79"/>
        <v>31</v>
      </c>
      <c r="E410" s="70">
        <f t="shared" si="80"/>
        <v>6</v>
      </c>
      <c r="F410" s="74"/>
      <c r="G410" s="74"/>
      <c r="H410" s="74">
        <v>6</v>
      </c>
      <c r="I410" s="74"/>
      <c r="J410" s="74">
        <v>8</v>
      </c>
      <c r="K410" s="74"/>
      <c r="L410" s="74">
        <v>5</v>
      </c>
      <c r="M410" s="74"/>
      <c r="N410" s="74"/>
      <c r="O410" s="74">
        <v>6</v>
      </c>
      <c r="P410" s="74"/>
      <c r="Q410" s="74"/>
      <c r="R410" s="74"/>
      <c r="S410" s="74">
        <v>5</v>
      </c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>
        <v>1</v>
      </c>
      <c r="AK410" s="74"/>
      <c r="AL410" s="74"/>
      <c r="AM410" s="74"/>
      <c r="AN410" s="74"/>
      <c r="AO410" s="56"/>
    </row>
    <row r="411" spans="2:41" ht="12.75" customHeight="1">
      <c r="B411" s="130" t="s">
        <v>645</v>
      </c>
      <c r="C411" s="116" t="s">
        <v>646</v>
      </c>
      <c r="D411" s="69">
        <f t="shared" si="79"/>
        <v>105</v>
      </c>
      <c r="E411" s="70">
        <f t="shared" si="80"/>
        <v>8</v>
      </c>
      <c r="F411" s="74"/>
      <c r="G411" s="74">
        <v>2</v>
      </c>
      <c r="H411" s="74">
        <v>6</v>
      </c>
      <c r="I411" s="74"/>
      <c r="J411" s="74">
        <v>7</v>
      </c>
      <c r="K411" s="74"/>
      <c r="L411" s="74">
        <v>10</v>
      </c>
      <c r="M411" s="74"/>
      <c r="N411" s="74"/>
      <c r="O411" s="74">
        <v>6</v>
      </c>
      <c r="P411" s="74"/>
      <c r="Q411" s="74">
        <v>2</v>
      </c>
      <c r="R411" s="74"/>
      <c r="S411" s="74">
        <v>5</v>
      </c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>
        <v>67</v>
      </c>
      <c r="AK411" s="74"/>
      <c r="AL411" s="74"/>
      <c r="AM411" s="74"/>
      <c r="AN411" s="74"/>
      <c r="AO411" s="56"/>
    </row>
    <row r="412" spans="2:41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56"/>
    </row>
    <row r="413" spans="2:41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56"/>
    </row>
    <row r="414" spans="2:41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>
        <v>2</v>
      </c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56"/>
    </row>
    <row r="415" spans="2:41" ht="12.75" customHeight="1">
      <c r="B415" s="130" t="s">
        <v>652</v>
      </c>
      <c r="C415" s="116" t="s">
        <v>653</v>
      </c>
      <c r="D415" s="69">
        <f t="shared" si="79"/>
        <v>9</v>
      </c>
      <c r="E415" s="70">
        <f t="shared" si="80"/>
        <v>4</v>
      </c>
      <c r="F415" s="74"/>
      <c r="G415" s="74"/>
      <c r="H415" s="74"/>
      <c r="I415" s="74">
        <v>2</v>
      </c>
      <c r="J415" s="74"/>
      <c r="K415" s="74"/>
      <c r="L415" s="74">
        <v>1</v>
      </c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>
        <v>3</v>
      </c>
      <c r="AJ415" s="74">
        <v>3</v>
      </c>
      <c r="AK415" s="74"/>
      <c r="AL415" s="74"/>
      <c r="AM415" s="74"/>
      <c r="AN415" s="74"/>
      <c r="AO415" s="56"/>
    </row>
    <row r="416" spans="2:41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56"/>
    </row>
    <row r="417" spans="2:41" ht="12.75" customHeight="1">
      <c r="B417" s="130" t="s">
        <v>656</v>
      </c>
      <c r="C417" s="116" t="s">
        <v>657</v>
      </c>
      <c r="D417" s="69">
        <f t="shared" si="79"/>
        <v>12</v>
      </c>
      <c r="E417" s="70">
        <f t="shared" si="80"/>
        <v>5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>
        <v>1</v>
      </c>
      <c r="P417" s="74"/>
      <c r="Q417" s="74"/>
      <c r="R417" s="74"/>
      <c r="S417" s="74"/>
      <c r="T417" s="74">
        <v>3</v>
      </c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>
        <v>2</v>
      </c>
      <c r="AF417" s="74"/>
      <c r="AG417" s="74"/>
      <c r="AH417" s="74">
        <v>2</v>
      </c>
      <c r="AI417" s="74">
        <v>4</v>
      </c>
      <c r="AJ417" s="74"/>
      <c r="AK417" s="74"/>
      <c r="AL417" s="74"/>
      <c r="AM417" s="74"/>
      <c r="AN417" s="74"/>
      <c r="AO417" s="56"/>
    </row>
    <row r="418" spans="2:41" ht="12.75" customHeight="1">
      <c r="B418" s="130" t="s">
        <v>658</v>
      </c>
      <c r="C418" s="116" t="s">
        <v>659</v>
      </c>
      <c r="D418" s="69">
        <f t="shared" si="79"/>
        <v>21</v>
      </c>
      <c r="E418" s="70">
        <f t="shared" si="80"/>
        <v>5</v>
      </c>
      <c r="F418" s="74"/>
      <c r="G418" s="74"/>
      <c r="H418" s="74">
        <v>6</v>
      </c>
      <c r="I418" s="74"/>
      <c r="J418" s="74">
        <v>5</v>
      </c>
      <c r="K418" s="74"/>
      <c r="L418" s="74">
        <v>4</v>
      </c>
      <c r="M418" s="74"/>
      <c r="N418" s="74"/>
      <c r="O418" s="74">
        <v>4</v>
      </c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>
        <v>2</v>
      </c>
      <c r="AK418" s="74"/>
      <c r="AL418" s="74"/>
      <c r="AM418" s="74"/>
      <c r="AN418" s="74"/>
      <c r="AO418" s="56"/>
    </row>
    <row r="419" spans="2:41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56"/>
    </row>
    <row r="420" spans="2:41" ht="12.75" customHeight="1">
      <c r="B420" s="130" t="s">
        <v>662</v>
      </c>
      <c r="C420" s="116" t="s">
        <v>663</v>
      </c>
      <c r="D420" s="69">
        <f t="shared" si="79"/>
        <v>1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>
        <v>1</v>
      </c>
      <c r="AJ420" s="74"/>
      <c r="AK420" s="74"/>
      <c r="AL420" s="74"/>
      <c r="AM420" s="74"/>
      <c r="AN420" s="74"/>
      <c r="AO420" s="56"/>
    </row>
    <row r="421" spans="2:41" ht="12.75" customHeight="1">
      <c r="B421" s="130" t="s">
        <v>664</v>
      </c>
      <c r="C421" s="116" t="s">
        <v>665</v>
      </c>
      <c r="D421" s="69">
        <f t="shared" si="79"/>
        <v>36</v>
      </c>
      <c r="E421" s="70">
        <f t="shared" si="80"/>
        <v>10</v>
      </c>
      <c r="F421" s="74"/>
      <c r="G421" s="74"/>
      <c r="H421" s="74">
        <v>4</v>
      </c>
      <c r="I421" s="74"/>
      <c r="J421" s="74">
        <v>4</v>
      </c>
      <c r="K421" s="74"/>
      <c r="L421" s="74">
        <v>4</v>
      </c>
      <c r="M421" s="74"/>
      <c r="N421" s="74"/>
      <c r="O421" s="74">
        <v>4</v>
      </c>
      <c r="P421" s="74">
        <v>4</v>
      </c>
      <c r="Q421" s="74"/>
      <c r="R421" s="74">
        <v>3</v>
      </c>
      <c r="S421" s="74"/>
      <c r="T421" s="74"/>
      <c r="U421" s="74"/>
      <c r="V421" s="74"/>
      <c r="W421" s="74"/>
      <c r="X421" s="74"/>
      <c r="Y421" s="74"/>
      <c r="Z421" s="74"/>
      <c r="AA421" s="74"/>
      <c r="AB421" s="74">
        <v>1</v>
      </c>
      <c r="AC421" s="74">
        <v>7</v>
      </c>
      <c r="AD421" s="74"/>
      <c r="AE421" s="74"/>
      <c r="AF421" s="74">
        <v>3</v>
      </c>
      <c r="AG421" s="74"/>
      <c r="AH421" s="74"/>
      <c r="AI421" s="74"/>
      <c r="AJ421" s="74"/>
      <c r="AK421" s="74">
        <v>2</v>
      </c>
      <c r="AL421" s="74"/>
      <c r="AM421" s="74"/>
      <c r="AN421" s="74"/>
      <c r="AO421" s="56"/>
    </row>
    <row r="422" spans="2:41" ht="12.75" customHeight="1">
      <c r="B422" s="133" t="s">
        <v>666</v>
      </c>
      <c r="C422" s="118" t="s">
        <v>667</v>
      </c>
      <c r="D422" s="69">
        <f t="shared" si="79"/>
        <v>8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>
        <v>8</v>
      </c>
      <c r="AF422" s="74"/>
      <c r="AG422" s="74"/>
      <c r="AH422" s="74"/>
      <c r="AI422" s="74"/>
      <c r="AJ422" s="74"/>
      <c r="AK422" s="74"/>
      <c r="AL422" s="74"/>
      <c r="AM422" s="74"/>
      <c r="AN422" s="74"/>
      <c r="AO422" s="56"/>
    </row>
    <row r="423" spans="2:41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56"/>
    </row>
    <row r="424" spans="2:41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56"/>
    </row>
    <row r="425" spans="2:41" ht="12.75" customHeight="1">
      <c r="B425" s="75" t="s">
        <v>1122</v>
      </c>
      <c r="C425" s="118" t="s">
        <v>1123</v>
      </c>
      <c r="D425" s="69">
        <f t="shared" si="79"/>
        <v>31</v>
      </c>
      <c r="E425" s="70">
        <f t="shared" si="80"/>
        <v>8</v>
      </c>
      <c r="F425" s="74"/>
      <c r="G425" s="74"/>
      <c r="H425" s="74">
        <v>1</v>
      </c>
      <c r="I425" s="74"/>
      <c r="J425" s="74">
        <v>1</v>
      </c>
      <c r="K425" s="74"/>
      <c r="L425" s="74">
        <v>1</v>
      </c>
      <c r="M425" s="74"/>
      <c r="N425" s="74"/>
      <c r="O425" s="74">
        <v>1</v>
      </c>
      <c r="P425" s="74"/>
      <c r="Q425" s="74"/>
      <c r="R425" s="74"/>
      <c r="S425" s="74">
        <v>9</v>
      </c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>
        <v>5</v>
      </c>
      <c r="AI425" s="74">
        <v>2</v>
      </c>
      <c r="AJ425" s="74">
        <v>11</v>
      </c>
      <c r="AK425" s="74"/>
      <c r="AL425" s="74"/>
      <c r="AM425" s="74"/>
      <c r="AN425" s="74"/>
      <c r="AO425" s="56"/>
    </row>
    <row r="426" spans="2:41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56"/>
    </row>
    <row r="427" spans="2:41" ht="12.75" customHeight="1">
      <c r="B427" s="75" t="s">
        <v>1133</v>
      </c>
      <c r="C427" s="118" t="s">
        <v>1132</v>
      </c>
      <c r="D427" s="69">
        <f t="shared" si="79"/>
        <v>27</v>
      </c>
      <c r="E427" s="70">
        <f t="shared" si="80"/>
        <v>6</v>
      </c>
      <c r="F427" s="74">
        <v>2</v>
      </c>
      <c r="G427" s="74"/>
      <c r="H427" s="74">
        <v>4</v>
      </c>
      <c r="I427" s="74"/>
      <c r="J427" s="74">
        <v>4</v>
      </c>
      <c r="K427" s="74"/>
      <c r="L427" s="74">
        <v>4</v>
      </c>
      <c r="M427" s="74"/>
      <c r="N427" s="74"/>
      <c r="O427" s="74">
        <v>3</v>
      </c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>
        <v>10</v>
      </c>
      <c r="AJ427" s="74"/>
      <c r="AK427" s="74"/>
      <c r="AL427" s="74"/>
      <c r="AM427" s="74"/>
      <c r="AN427" s="74"/>
      <c r="AO427" s="56"/>
    </row>
    <row r="428" spans="2:41" ht="12.75" customHeight="1">
      <c r="B428" s="75" t="s">
        <v>1138</v>
      </c>
      <c r="C428" s="118" t="s">
        <v>1139</v>
      </c>
      <c r="D428" s="69">
        <f aca="true" t="shared" si="81" ref="D428:D457">SUM(F428:AN428)</f>
        <v>4</v>
      </c>
      <c r="E428" s="70">
        <f aca="true" t="shared" si="82" ref="E428:E451">COUNT(F428:AN428)</f>
        <v>1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>
        <v>4</v>
      </c>
      <c r="AI428" s="74"/>
      <c r="AJ428" s="74"/>
      <c r="AK428" s="74"/>
      <c r="AL428" s="74"/>
      <c r="AM428" s="74"/>
      <c r="AN428" s="74"/>
      <c r="AO428" s="56"/>
    </row>
    <row r="429" spans="2:41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56"/>
    </row>
    <row r="430" spans="2:41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56"/>
    </row>
    <row r="431" spans="2:41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56"/>
    </row>
    <row r="432" spans="2:41" ht="12.75" customHeight="1">
      <c r="B432" s="75" t="s">
        <v>1174</v>
      </c>
      <c r="C432" s="179" t="s">
        <v>1175</v>
      </c>
      <c r="D432" s="69">
        <f t="shared" si="81"/>
        <v>47</v>
      </c>
      <c r="E432" s="70">
        <f t="shared" si="82"/>
        <v>5</v>
      </c>
      <c r="F432" s="121"/>
      <c r="G432" s="121"/>
      <c r="H432" s="121">
        <v>18</v>
      </c>
      <c r="I432" s="121">
        <v>1</v>
      </c>
      <c r="J432" s="121">
        <v>10</v>
      </c>
      <c r="K432" s="121"/>
      <c r="L432" s="121">
        <v>10</v>
      </c>
      <c r="M432" s="121"/>
      <c r="N432" s="121"/>
      <c r="O432" s="121">
        <v>8</v>
      </c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56"/>
    </row>
    <row r="433" spans="2:41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2</v>
      </c>
      <c r="F433" s="121"/>
      <c r="G433" s="121"/>
      <c r="H433" s="121">
        <v>1</v>
      </c>
      <c r="I433" s="121"/>
      <c r="J433" s="121">
        <v>1</v>
      </c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56"/>
    </row>
    <row r="434" spans="2:41" ht="12.75" customHeight="1">
      <c r="B434" s="75" t="s">
        <v>1178</v>
      </c>
      <c r="C434" s="179" t="s">
        <v>1179</v>
      </c>
      <c r="D434" s="69">
        <f t="shared" si="81"/>
        <v>16</v>
      </c>
      <c r="E434" s="70">
        <f t="shared" si="82"/>
        <v>6</v>
      </c>
      <c r="F434" s="121"/>
      <c r="G434" s="121">
        <v>2</v>
      </c>
      <c r="H434" s="121"/>
      <c r="I434" s="121">
        <v>5</v>
      </c>
      <c r="J434" s="121"/>
      <c r="K434" s="121"/>
      <c r="L434" s="121"/>
      <c r="M434" s="121"/>
      <c r="N434" s="121"/>
      <c r="O434" s="121">
        <v>1</v>
      </c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>
        <v>4</v>
      </c>
      <c r="AI434" s="121">
        <v>2</v>
      </c>
      <c r="AJ434" s="121">
        <v>2</v>
      </c>
      <c r="AK434" s="121"/>
      <c r="AL434" s="121"/>
      <c r="AM434" s="121"/>
      <c r="AN434" s="121"/>
      <c r="AO434" s="56"/>
    </row>
    <row r="435" spans="2:41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56"/>
    </row>
    <row r="436" spans="2:41" ht="12.75" customHeight="1">
      <c r="B436" s="75" t="s">
        <v>1204</v>
      </c>
      <c r="C436" s="179" t="s">
        <v>1205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56"/>
    </row>
    <row r="437" spans="2:41" ht="12.75" customHeight="1">
      <c r="B437" s="75" t="s">
        <v>1206</v>
      </c>
      <c r="C437" s="179" t="s">
        <v>1207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56"/>
    </row>
    <row r="438" spans="2:41" ht="12.75" customHeight="1">
      <c r="B438" s="75" t="s">
        <v>1275</v>
      </c>
      <c r="C438" s="179" t="s">
        <v>1276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56"/>
    </row>
    <row r="439" spans="2:41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56"/>
    </row>
    <row r="440" spans="2:41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56"/>
    </row>
    <row r="441" spans="2:41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56"/>
    </row>
    <row r="442" spans="2:41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56"/>
    </row>
    <row r="443" spans="2:41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56"/>
    </row>
    <row r="444" spans="2:41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56"/>
    </row>
    <row r="445" spans="2:41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56"/>
    </row>
    <row r="446" spans="2:41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56"/>
    </row>
    <row r="447" spans="2:41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56"/>
    </row>
    <row r="448" spans="2:41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56"/>
    </row>
    <row r="449" spans="2:41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56"/>
    </row>
    <row r="450" spans="2:41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56"/>
    </row>
    <row r="451" spans="2:41" ht="12.75" customHeight="1" thickBot="1">
      <c r="B451" s="78">
        <v>9999</v>
      </c>
      <c r="C451" s="195" t="s">
        <v>1127</v>
      </c>
      <c r="D451" s="69">
        <f t="shared" si="81"/>
        <v>90</v>
      </c>
      <c r="E451" s="70">
        <f t="shared" si="82"/>
        <v>11</v>
      </c>
      <c r="F451" s="121"/>
      <c r="G451" s="121"/>
      <c r="H451" s="121">
        <v>15</v>
      </c>
      <c r="I451" s="121"/>
      <c r="J451" s="121">
        <v>15</v>
      </c>
      <c r="K451" s="121"/>
      <c r="L451" s="121">
        <v>20</v>
      </c>
      <c r="M451" s="121"/>
      <c r="N451" s="121"/>
      <c r="O451" s="121">
        <v>19</v>
      </c>
      <c r="P451" s="121"/>
      <c r="Q451" s="121"/>
      <c r="R451" s="121">
        <v>7</v>
      </c>
      <c r="S451" s="121">
        <v>2</v>
      </c>
      <c r="T451" s="121"/>
      <c r="U451" s="121"/>
      <c r="V451" s="121">
        <v>2</v>
      </c>
      <c r="W451" s="121"/>
      <c r="X451" s="121"/>
      <c r="Y451" s="121"/>
      <c r="Z451" s="121"/>
      <c r="AA451" s="121"/>
      <c r="AB451" s="121">
        <v>5</v>
      </c>
      <c r="AC451" s="121">
        <v>1</v>
      </c>
      <c r="AD451" s="121">
        <v>1</v>
      </c>
      <c r="AE451" s="121"/>
      <c r="AF451" s="121"/>
      <c r="AG451" s="121"/>
      <c r="AH451" s="121"/>
      <c r="AI451" s="121">
        <v>3</v>
      </c>
      <c r="AJ451" s="121"/>
      <c r="AK451" s="121"/>
      <c r="AL451" s="121"/>
      <c r="AM451" s="121"/>
      <c r="AN451" s="121"/>
      <c r="AO451" s="56"/>
    </row>
    <row r="452" spans="2:41" ht="12.75" customHeight="1">
      <c r="B452" s="134"/>
      <c r="C452" s="196" t="s">
        <v>146</v>
      </c>
      <c r="D452" s="64">
        <f t="shared" si="81"/>
        <v>1886</v>
      </c>
      <c r="E452" s="86"/>
      <c r="F452" s="135">
        <f>F247+F249+F265+F271+F276+F279+F284+F288+F290+F292+F293+F315+F316+F319+F327+F333+F351+F352+F362+F380+F384+F385+F394+F400+F421+F437</f>
        <v>5</v>
      </c>
      <c r="G452" s="135">
        <f aca="true" t="shared" si="83" ref="G452:AN452">G247+G249+G265+G271+G276+G279+G284+G288+G290+G292+G293+G315+G316+G319+G327+G333+G351+G352+G362+G380+G384+G385+G394+G400+G421+G437</f>
        <v>3</v>
      </c>
      <c r="H452" s="135">
        <f t="shared" si="83"/>
        <v>94</v>
      </c>
      <c r="I452" s="135">
        <f t="shared" si="83"/>
        <v>85</v>
      </c>
      <c r="J452" s="135">
        <f t="shared" si="83"/>
        <v>94</v>
      </c>
      <c r="K452" s="135">
        <f t="shared" si="83"/>
        <v>8</v>
      </c>
      <c r="L452" s="135">
        <f t="shared" si="83"/>
        <v>86</v>
      </c>
      <c r="M452" s="135">
        <f t="shared" si="83"/>
        <v>0</v>
      </c>
      <c r="N452" s="135">
        <f t="shared" si="83"/>
        <v>45</v>
      </c>
      <c r="O452" s="135">
        <f t="shared" si="83"/>
        <v>93</v>
      </c>
      <c r="P452" s="135">
        <f t="shared" si="83"/>
        <v>63</v>
      </c>
      <c r="Q452" s="135">
        <f t="shared" si="83"/>
        <v>6</v>
      </c>
      <c r="R452" s="135">
        <f t="shared" si="83"/>
        <v>281</v>
      </c>
      <c r="S452" s="135">
        <f t="shared" si="83"/>
        <v>0</v>
      </c>
      <c r="T452" s="135">
        <f t="shared" si="83"/>
        <v>11</v>
      </c>
      <c r="U452" s="135">
        <f t="shared" si="83"/>
        <v>5</v>
      </c>
      <c r="V452" s="135">
        <f t="shared" si="83"/>
        <v>5</v>
      </c>
      <c r="W452" s="135">
        <f t="shared" si="83"/>
        <v>0</v>
      </c>
      <c r="X452" s="135">
        <f t="shared" si="83"/>
        <v>0</v>
      </c>
      <c r="Y452" s="135">
        <f t="shared" si="83"/>
        <v>0</v>
      </c>
      <c r="Z452" s="135">
        <f t="shared" si="83"/>
        <v>0</v>
      </c>
      <c r="AA452" s="135">
        <f t="shared" si="83"/>
        <v>9</v>
      </c>
      <c r="AB452" s="135">
        <f t="shared" si="83"/>
        <v>111</v>
      </c>
      <c r="AC452" s="135">
        <f t="shared" si="83"/>
        <v>74</v>
      </c>
      <c r="AD452" s="135">
        <f t="shared" si="83"/>
        <v>3</v>
      </c>
      <c r="AE452" s="135">
        <f t="shared" si="83"/>
        <v>28</v>
      </c>
      <c r="AF452" s="135">
        <f t="shared" si="83"/>
        <v>728</v>
      </c>
      <c r="AG452" s="135">
        <f t="shared" si="83"/>
        <v>6</v>
      </c>
      <c r="AH452" s="135">
        <f t="shared" si="83"/>
        <v>19</v>
      </c>
      <c r="AI452" s="135">
        <f t="shared" si="83"/>
        <v>17</v>
      </c>
      <c r="AJ452" s="135">
        <f t="shared" si="83"/>
        <v>4</v>
      </c>
      <c r="AK452" s="135">
        <f t="shared" si="83"/>
        <v>2</v>
      </c>
      <c r="AL452" s="135">
        <f t="shared" si="83"/>
        <v>0</v>
      </c>
      <c r="AM452" s="135">
        <f t="shared" si="83"/>
        <v>0</v>
      </c>
      <c r="AN452" s="135">
        <f t="shared" si="83"/>
        <v>1</v>
      </c>
      <c r="AO452" s="56"/>
    </row>
    <row r="453" spans="2:41" ht="12.75" customHeight="1">
      <c r="B453" s="136"/>
      <c r="C453" s="197" t="s">
        <v>672</v>
      </c>
      <c r="D453" s="69">
        <f t="shared" si="81"/>
        <v>1313</v>
      </c>
      <c r="E453" s="137"/>
      <c r="F453" s="138">
        <f>F242+F243+F251+F257+F264+F270+F275+F287+F298+F310+F328+F337+F357+F358+F368+F369+F373+F379+F402</f>
        <v>4</v>
      </c>
      <c r="G453" s="138">
        <f aca="true" t="shared" si="84" ref="G453:AN453">G242+G243+G251+G257+G264+G270+G275+G287+G298+G310+G328+G337+G357+G358+G368+G369+G373+G379+G402</f>
        <v>32</v>
      </c>
      <c r="H453" s="138">
        <f t="shared" si="84"/>
        <v>131</v>
      </c>
      <c r="I453" s="138">
        <f t="shared" si="84"/>
        <v>5</v>
      </c>
      <c r="J453" s="138">
        <f t="shared" si="84"/>
        <v>133</v>
      </c>
      <c r="K453" s="138">
        <f t="shared" si="84"/>
        <v>2</v>
      </c>
      <c r="L453" s="138">
        <f t="shared" si="84"/>
        <v>134</v>
      </c>
      <c r="M453" s="138">
        <f t="shared" si="84"/>
        <v>0</v>
      </c>
      <c r="N453" s="138">
        <f t="shared" si="84"/>
        <v>120</v>
      </c>
      <c r="O453" s="138">
        <f t="shared" si="84"/>
        <v>131</v>
      </c>
      <c r="P453" s="138">
        <f t="shared" si="84"/>
        <v>66</v>
      </c>
      <c r="Q453" s="138">
        <f t="shared" si="84"/>
        <v>12</v>
      </c>
      <c r="R453" s="138">
        <f t="shared" si="84"/>
        <v>17</v>
      </c>
      <c r="S453" s="138">
        <f t="shared" si="84"/>
        <v>1</v>
      </c>
      <c r="T453" s="138">
        <f t="shared" si="84"/>
        <v>15</v>
      </c>
      <c r="U453" s="138">
        <f t="shared" si="84"/>
        <v>0</v>
      </c>
      <c r="V453" s="138">
        <f t="shared" si="84"/>
        <v>4</v>
      </c>
      <c r="W453" s="138">
        <f t="shared" si="84"/>
        <v>0</v>
      </c>
      <c r="X453" s="138">
        <f t="shared" si="84"/>
        <v>0</v>
      </c>
      <c r="Y453" s="138">
        <f t="shared" si="84"/>
        <v>0</v>
      </c>
      <c r="Z453" s="138">
        <f t="shared" si="84"/>
        <v>0</v>
      </c>
      <c r="AA453" s="138">
        <f t="shared" si="84"/>
        <v>4</v>
      </c>
      <c r="AB453" s="138">
        <f t="shared" si="84"/>
        <v>174</v>
      </c>
      <c r="AC453" s="138">
        <f t="shared" si="84"/>
        <v>25</v>
      </c>
      <c r="AD453" s="138">
        <f t="shared" si="84"/>
        <v>8</v>
      </c>
      <c r="AE453" s="138">
        <f t="shared" si="84"/>
        <v>199</v>
      </c>
      <c r="AF453" s="138">
        <f t="shared" si="84"/>
        <v>76</v>
      </c>
      <c r="AG453" s="138">
        <f t="shared" si="84"/>
        <v>6</v>
      </c>
      <c r="AH453" s="138">
        <f t="shared" si="84"/>
        <v>6</v>
      </c>
      <c r="AI453" s="138">
        <f t="shared" si="84"/>
        <v>5</v>
      </c>
      <c r="AJ453" s="138">
        <f t="shared" si="84"/>
        <v>3</v>
      </c>
      <c r="AK453" s="138">
        <f t="shared" si="84"/>
        <v>0</v>
      </c>
      <c r="AL453" s="138">
        <f t="shared" si="84"/>
        <v>0</v>
      </c>
      <c r="AM453" s="138">
        <f t="shared" si="84"/>
        <v>0</v>
      </c>
      <c r="AN453" s="138">
        <f t="shared" si="84"/>
        <v>0</v>
      </c>
      <c r="AO453" s="56"/>
    </row>
    <row r="454" spans="2:41" ht="12.75" customHeight="1">
      <c r="B454" s="136"/>
      <c r="C454" s="197" t="s">
        <v>181</v>
      </c>
      <c r="D454" s="69">
        <f t="shared" si="81"/>
        <v>39</v>
      </c>
      <c r="E454" s="137"/>
      <c r="F454" s="138">
        <f>F370</f>
        <v>0</v>
      </c>
      <c r="G454" s="138">
        <f aca="true" t="shared" si="85" ref="G454:AN454">G370</f>
        <v>5</v>
      </c>
      <c r="H454" s="138">
        <f t="shared" si="85"/>
        <v>2</v>
      </c>
      <c r="I454" s="138">
        <f t="shared" si="85"/>
        <v>0</v>
      </c>
      <c r="J454" s="138">
        <f t="shared" si="85"/>
        <v>2</v>
      </c>
      <c r="K454" s="138">
        <f t="shared" si="85"/>
        <v>2</v>
      </c>
      <c r="L454" s="138">
        <f t="shared" si="85"/>
        <v>2</v>
      </c>
      <c r="M454" s="138">
        <f t="shared" si="85"/>
        <v>0</v>
      </c>
      <c r="N454" s="138">
        <f t="shared" si="85"/>
        <v>0</v>
      </c>
      <c r="O454" s="138">
        <f t="shared" si="85"/>
        <v>2</v>
      </c>
      <c r="P454" s="138">
        <f t="shared" si="85"/>
        <v>0</v>
      </c>
      <c r="Q454" s="138">
        <f t="shared" si="85"/>
        <v>1</v>
      </c>
      <c r="R454" s="138">
        <f t="shared" si="85"/>
        <v>0</v>
      </c>
      <c r="S454" s="138">
        <f t="shared" si="85"/>
        <v>0</v>
      </c>
      <c r="T454" s="138">
        <f t="shared" si="85"/>
        <v>0</v>
      </c>
      <c r="U454" s="138">
        <f t="shared" si="85"/>
        <v>0</v>
      </c>
      <c r="V454" s="138">
        <f t="shared" si="85"/>
        <v>5</v>
      </c>
      <c r="W454" s="138">
        <f t="shared" si="85"/>
        <v>0</v>
      </c>
      <c r="X454" s="138">
        <f t="shared" si="85"/>
        <v>0</v>
      </c>
      <c r="Y454" s="138">
        <f t="shared" si="85"/>
        <v>0</v>
      </c>
      <c r="Z454" s="138">
        <f t="shared" si="85"/>
        <v>0</v>
      </c>
      <c r="AA454" s="138">
        <f t="shared" si="85"/>
        <v>0</v>
      </c>
      <c r="AB454" s="138">
        <f t="shared" si="85"/>
        <v>7</v>
      </c>
      <c r="AC454" s="138">
        <f t="shared" si="85"/>
        <v>0</v>
      </c>
      <c r="AD454" s="138">
        <f t="shared" si="85"/>
        <v>0</v>
      </c>
      <c r="AE454" s="138">
        <f t="shared" si="85"/>
        <v>0</v>
      </c>
      <c r="AF454" s="138">
        <f t="shared" si="85"/>
        <v>0</v>
      </c>
      <c r="AG454" s="138">
        <f t="shared" si="85"/>
        <v>0</v>
      </c>
      <c r="AH454" s="138">
        <f t="shared" si="85"/>
        <v>0</v>
      </c>
      <c r="AI454" s="138">
        <f t="shared" si="85"/>
        <v>0</v>
      </c>
      <c r="AJ454" s="138">
        <f t="shared" si="85"/>
        <v>0</v>
      </c>
      <c r="AK454" s="138">
        <f t="shared" si="85"/>
        <v>11</v>
      </c>
      <c r="AL454" s="138">
        <f t="shared" si="85"/>
        <v>0</v>
      </c>
      <c r="AM454" s="138">
        <f t="shared" si="85"/>
        <v>0</v>
      </c>
      <c r="AN454" s="138">
        <f t="shared" si="85"/>
        <v>0</v>
      </c>
      <c r="AO454" s="56"/>
    </row>
    <row r="455" spans="2:41" ht="12.75" customHeight="1">
      <c r="B455" s="136"/>
      <c r="C455" s="198" t="s">
        <v>187</v>
      </c>
      <c r="D455" s="69">
        <f t="shared" si="81"/>
        <v>7351</v>
      </c>
      <c r="E455" s="137"/>
      <c r="F455" s="138">
        <f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35</v>
      </c>
      <c r="G455" s="138">
        <f aca="true" t="shared" si="86" ref="G455:AN455">G236+G239+G245+G246+G248+G250+G254+G255+G259+G260+G261+G263+G267+G268+G269+G272+G273+G277+G280+G281+G283+G285+G286+G289+G291+G297+G300+G301+G302+G308+G311+G313+G329+G335+G339+G341+G345+G359+G360+G361+G366+G376+G387+G388+G390+G393+G405+G409+G413+G414+G416+G417+G318+G320+G324+G326+G422+G382+G428+G435</f>
        <v>14</v>
      </c>
      <c r="H455" s="138">
        <f t="shared" si="86"/>
        <v>479</v>
      </c>
      <c r="I455" s="138">
        <f t="shared" si="86"/>
        <v>1074</v>
      </c>
      <c r="J455" s="138">
        <f t="shared" si="86"/>
        <v>490</v>
      </c>
      <c r="K455" s="138">
        <f t="shared" si="86"/>
        <v>2</v>
      </c>
      <c r="L455" s="138">
        <f t="shared" si="86"/>
        <v>509</v>
      </c>
      <c r="M455" s="138">
        <f t="shared" si="86"/>
        <v>0</v>
      </c>
      <c r="N455" s="138">
        <f t="shared" si="86"/>
        <v>113</v>
      </c>
      <c r="O455" s="138">
        <f t="shared" si="86"/>
        <v>531</v>
      </c>
      <c r="P455" s="138">
        <f t="shared" si="86"/>
        <v>33</v>
      </c>
      <c r="Q455" s="138">
        <f t="shared" si="86"/>
        <v>9</v>
      </c>
      <c r="R455" s="138">
        <f t="shared" si="86"/>
        <v>485</v>
      </c>
      <c r="S455" s="138">
        <f t="shared" si="86"/>
        <v>103</v>
      </c>
      <c r="T455" s="138">
        <f t="shared" si="86"/>
        <v>491</v>
      </c>
      <c r="U455" s="138">
        <f t="shared" si="86"/>
        <v>5</v>
      </c>
      <c r="V455" s="138">
        <f t="shared" si="86"/>
        <v>6</v>
      </c>
      <c r="W455" s="138">
        <f t="shared" si="86"/>
        <v>0</v>
      </c>
      <c r="X455" s="138">
        <f t="shared" si="86"/>
        <v>0</v>
      </c>
      <c r="Y455" s="138">
        <f t="shared" si="86"/>
        <v>0</v>
      </c>
      <c r="Z455" s="138">
        <f t="shared" si="86"/>
        <v>0</v>
      </c>
      <c r="AA455" s="138">
        <f t="shared" si="86"/>
        <v>15</v>
      </c>
      <c r="AB455" s="138">
        <f t="shared" si="86"/>
        <v>63</v>
      </c>
      <c r="AC455" s="138">
        <f t="shared" si="86"/>
        <v>71</v>
      </c>
      <c r="AD455" s="138">
        <f t="shared" si="86"/>
        <v>8</v>
      </c>
      <c r="AE455" s="138">
        <f t="shared" si="86"/>
        <v>508</v>
      </c>
      <c r="AF455" s="138">
        <f t="shared" si="86"/>
        <v>483</v>
      </c>
      <c r="AG455" s="138">
        <f t="shared" si="86"/>
        <v>623</v>
      </c>
      <c r="AH455" s="138">
        <f t="shared" si="86"/>
        <v>759</v>
      </c>
      <c r="AI455" s="138">
        <f t="shared" si="86"/>
        <v>362</v>
      </c>
      <c r="AJ455" s="138">
        <f t="shared" si="86"/>
        <v>70</v>
      </c>
      <c r="AK455" s="138">
        <f t="shared" si="86"/>
        <v>2</v>
      </c>
      <c r="AL455" s="138">
        <f t="shared" si="86"/>
        <v>0</v>
      </c>
      <c r="AM455" s="138">
        <f t="shared" si="86"/>
        <v>5</v>
      </c>
      <c r="AN455" s="138">
        <f t="shared" si="86"/>
        <v>3</v>
      </c>
      <c r="AO455" s="56"/>
    </row>
    <row r="456" spans="2:41" ht="12.75" customHeight="1" thickBot="1">
      <c r="B456" s="136"/>
      <c r="C456" s="199" t="s">
        <v>673</v>
      </c>
      <c r="D456" s="69">
        <f t="shared" si="81"/>
        <v>7312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9</v>
      </c>
      <c r="G456" s="139">
        <f aca="true" t="shared" si="87" ref="G456:AN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4</v>
      </c>
      <c r="H456" s="139">
        <f t="shared" si="87"/>
        <v>1044</v>
      </c>
      <c r="I456" s="139">
        <f t="shared" si="87"/>
        <v>71</v>
      </c>
      <c r="J456" s="139">
        <f t="shared" si="87"/>
        <v>1054</v>
      </c>
      <c r="K456" s="139">
        <f t="shared" si="87"/>
        <v>2</v>
      </c>
      <c r="L456" s="139">
        <f t="shared" si="87"/>
        <v>1099</v>
      </c>
      <c r="M456" s="139">
        <f t="shared" si="87"/>
        <v>0</v>
      </c>
      <c r="N456" s="139">
        <f t="shared" si="87"/>
        <v>4</v>
      </c>
      <c r="O456" s="139">
        <f t="shared" si="87"/>
        <v>1131</v>
      </c>
      <c r="P456" s="139">
        <f t="shared" si="87"/>
        <v>11</v>
      </c>
      <c r="Q456" s="139">
        <f t="shared" si="87"/>
        <v>4</v>
      </c>
      <c r="R456" s="139">
        <f t="shared" si="87"/>
        <v>42</v>
      </c>
      <c r="S456" s="139">
        <f t="shared" si="87"/>
        <v>735</v>
      </c>
      <c r="T456" s="139">
        <f t="shared" si="87"/>
        <v>31</v>
      </c>
      <c r="U456" s="139">
        <f t="shared" si="87"/>
        <v>1</v>
      </c>
      <c r="V456" s="139">
        <f t="shared" si="87"/>
        <v>6</v>
      </c>
      <c r="W456" s="139">
        <f t="shared" si="87"/>
        <v>0</v>
      </c>
      <c r="X456" s="139">
        <f t="shared" si="87"/>
        <v>0</v>
      </c>
      <c r="Y456" s="139">
        <f t="shared" si="87"/>
        <v>0</v>
      </c>
      <c r="Z456" s="139">
        <f t="shared" si="87"/>
        <v>0</v>
      </c>
      <c r="AA456" s="139">
        <f t="shared" si="87"/>
        <v>16</v>
      </c>
      <c r="AB456" s="139">
        <f t="shared" si="87"/>
        <v>136</v>
      </c>
      <c r="AC456" s="139">
        <f t="shared" si="87"/>
        <v>3</v>
      </c>
      <c r="AD456" s="139">
        <f t="shared" si="87"/>
        <v>3</v>
      </c>
      <c r="AE456" s="139">
        <f t="shared" si="87"/>
        <v>18</v>
      </c>
      <c r="AF456" s="139">
        <f t="shared" si="87"/>
        <v>19</v>
      </c>
      <c r="AG456" s="139">
        <f t="shared" si="87"/>
        <v>23</v>
      </c>
      <c r="AH456" s="139">
        <f t="shared" si="87"/>
        <v>177</v>
      </c>
      <c r="AI456" s="139">
        <f t="shared" si="87"/>
        <v>558</v>
      </c>
      <c r="AJ456" s="139">
        <f t="shared" si="87"/>
        <v>1096</v>
      </c>
      <c r="AK456" s="139">
        <f t="shared" si="87"/>
        <v>5</v>
      </c>
      <c r="AL456" s="139">
        <f t="shared" si="87"/>
        <v>0</v>
      </c>
      <c r="AM456" s="139">
        <f t="shared" si="87"/>
        <v>0</v>
      </c>
      <c r="AN456" s="139">
        <f t="shared" si="87"/>
        <v>10</v>
      </c>
      <c r="AO456" s="56"/>
    </row>
    <row r="457" spans="2:41" s="144" customFormat="1" ht="18" customHeight="1" thickBot="1">
      <c r="B457" s="140"/>
      <c r="C457" s="141" t="s">
        <v>674</v>
      </c>
      <c r="D457" s="125">
        <f t="shared" si="81"/>
        <v>17991</v>
      </c>
      <c r="E457" s="142"/>
      <c r="F457" s="143">
        <f aca="true" t="shared" si="88" ref="F457:S457">SUM(F236:F451)</f>
        <v>53</v>
      </c>
      <c r="G457" s="143">
        <f t="shared" si="88"/>
        <v>58</v>
      </c>
      <c r="H457" s="143">
        <f t="shared" si="88"/>
        <v>1765</v>
      </c>
      <c r="I457" s="143">
        <f t="shared" si="88"/>
        <v>1235</v>
      </c>
      <c r="J457" s="143">
        <f t="shared" si="88"/>
        <v>1788</v>
      </c>
      <c r="K457" s="143">
        <f t="shared" si="88"/>
        <v>16</v>
      </c>
      <c r="L457" s="143">
        <f t="shared" si="88"/>
        <v>1850</v>
      </c>
      <c r="M457" s="143">
        <f t="shared" si="88"/>
        <v>0</v>
      </c>
      <c r="N457" s="143">
        <f t="shared" si="88"/>
        <v>282</v>
      </c>
      <c r="O457" s="143">
        <f t="shared" si="88"/>
        <v>1907</v>
      </c>
      <c r="P457" s="143">
        <f t="shared" si="88"/>
        <v>173</v>
      </c>
      <c r="Q457" s="143">
        <f t="shared" si="88"/>
        <v>32</v>
      </c>
      <c r="R457" s="143">
        <f t="shared" si="88"/>
        <v>832</v>
      </c>
      <c r="S457" s="143">
        <f t="shared" si="88"/>
        <v>841</v>
      </c>
      <c r="T457" s="143">
        <f aca="true" t="shared" si="89" ref="T457:AN457">SUM(T236:T451)</f>
        <v>548</v>
      </c>
      <c r="U457" s="143">
        <f t="shared" si="89"/>
        <v>11</v>
      </c>
      <c r="V457" s="143">
        <f t="shared" si="89"/>
        <v>28</v>
      </c>
      <c r="W457" s="143">
        <f t="shared" si="89"/>
        <v>0</v>
      </c>
      <c r="X457" s="143">
        <f t="shared" si="89"/>
        <v>0</v>
      </c>
      <c r="Y457" s="143">
        <f t="shared" si="89"/>
        <v>0</v>
      </c>
      <c r="Z457" s="143">
        <f t="shared" si="89"/>
        <v>0</v>
      </c>
      <c r="AA457" s="143">
        <f t="shared" si="89"/>
        <v>44</v>
      </c>
      <c r="AB457" s="143">
        <f t="shared" si="89"/>
        <v>496</v>
      </c>
      <c r="AC457" s="143">
        <f t="shared" si="89"/>
        <v>174</v>
      </c>
      <c r="AD457" s="143">
        <f t="shared" si="89"/>
        <v>23</v>
      </c>
      <c r="AE457" s="143">
        <f t="shared" si="89"/>
        <v>753</v>
      </c>
      <c r="AF457" s="143">
        <f t="shared" si="89"/>
        <v>1306</v>
      </c>
      <c r="AG457" s="143">
        <f t="shared" si="89"/>
        <v>658</v>
      </c>
      <c r="AH457" s="143">
        <f t="shared" si="89"/>
        <v>961</v>
      </c>
      <c r="AI457" s="143">
        <f t="shared" si="89"/>
        <v>945</v>
      </c>
      <c r="AJ457" s="143">
        <f t="shared" si="89"/>
        <v>1173</v>
      </c>
      <c r="AK457" s="143">
        <f t="shared" si="89"/>
        <v>20</v>
      </c>
      <c r="AL457" s="143">
        <f t="shared" si="89"/>
        <v>0</v>
      </c>
      <c r="AM457" s="143">
        <f t="shared" si="89"/>
        <v>5</v>
      </c>
      <c r="AN457" s="143">
        <f t="shared" si="89"/>
        <v>14</v>
      </c>
      <c r="AO457" s="56"/>
    </row>
    <row r="458" spans="2:41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56"/>
    </row>
    <row r="459" spans="2:41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56"/>
    </row>
    <row r="460" spans="2:41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56"/>
    </row>
    <row r="461" spans="2:41" ht="12.75" customHeight="1">
      <c r="B461" s="62" t="s">
        <v>676</v>
      </c>
      <c r="C461" s="97" t="s">
        <v>677</v>
      </c>
      <c r="D461" s="64">
        <f aca="true" t="shared" si="90" ref="D461:D484">SUM(F461:AN461)</f>
        <v>6</v>
      </c>
      <c r="E461" s="65">
        <f aca="true" t="shared" si="91" ref="E461:E483">COUNT(F461:AN461)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>
        <v>6</v>
      </c>
      <c r="AO461" s="56"/>
    </row>
    <row r="462" spans="2:41" ht="12.75" customHeight="1">
      <c r="B462" s="67" t="s">
        <v>678</v>
      </c>
      <c r="C462" s="116" t="s">
        <v>679</v>
      </c>
      <c r="D462" s="69">
        <f t="shared" si="90"/>
        <v>6</v>
      </c>
      <c r="E462" s="70">
        <f t="shared" si="91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>
        <v>6</v>
      </c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56"/>
    </row>
    <row r="463" spans="2:41" ht="12.75" customHeight="1">
      <c r="B463" s="67" t="s">
        <v>680</v>
      </c>
      <c r="C463" s="116" t="s">
        <v>681</v>
      </c>
      <c r="D463" s="69">
        <f t="shared" si="90"/>
        <v>0</v>
      </c>
      <c r="E463" s="70">
        <f t="shared" si="91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56"/>
    </row>
    <row r="464" spans="2:41" ht="12.75" customHeight="1">
      <c r="B464" s="67" t="s">
        <v>682</v>
      </c>
      <c r="C464" s="116" t="s">
        <v>683</v>
      </c>
      <c r="D464" s="69">
        <f t="shared" si="90"/>
        <v>13</v>
      </c>
      <c r="E464" s="70">
        <f t="shared" si="91"/>
        <v>7</v>
      </c>
      <c r="F464" s="74"/>
      <c r="G464" s="74"/>
      <c r="H464" s="74">
        <v>1</v>
      </c>
      <c r="I464" s="74"/>
      <c r="J464" s="74">
        <v>1</v>
      </c>
      <c r="K464" s="74"/>
      <c r="L464" s="74">
        <v>1</v>
      </c>
      <c r="M464" s="74"/>
      <c r="N464" s="74"/>
      <c r="O464" s="74">
        <v>1</v>
      </c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>
        <v>4</v>
      </c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>
        <v>2</v>
      </c>
      <c r="AN464" s="74">
        <v>3</v>
      </c>
      <c r="AO464" s="56"/>
    </row>
    <row r="465" spans="2:41" ht="12.75" customHeight="1">
      <c r="B465" s="67" t="s">
        <v>684</v>
      </c>
      <c r="C465" s="116" t="s">
        <v>685</v>
      </c>
      <c r="D465" s="69">
        <f t="shared" si="90"/>
        <v>18</v>
      </c>
      <c r="E465" s="70">
        <f t="shared" si="91"/>
        <v>5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>
        <v>4</v>
      </c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>
        <v>5</v>
      </c>
      <c r="AB465" s="74"/>
      <c r="AC465" s="74">
        <v>5</v>
      </c>
      <c r="AD465" s="74">
        <v>2</v>
      </c>
      <c r="AE465" s="74"/>
      <c r="AF465" s="74"/>
      <c r="AG465" s="74"/>
      <c r="AH465" s="74"/>
      <c r="AI465" s="74"/>
      <c r="AJ465" s="74"/>
      <c r="AK465" s="74"/>
      <c r="AL465" s="74"/>
      <c r="AM465" s="74"/>
      <c r="AN465" s="74">
        <v>2</v>
      </c>
      <c r="AO465" s="56"/>
    </row>
    <row r="466" spans="2:41" ht="12.75" customHeight="1">
      <c r="B466" s="67" t="s">
        <v>686</v>
      </c>
      <c r="C466" s="116" t="s">
        <v>687</v>
      </c>
      <c r="D466" s="69">
        <f t="shared" si="90"/>
        <v>5</v>
      </c>
      <c r="E466" s="70">
        <f t="shared" si="91"/>
        <v>3</v>
      </c>
      <c r="F466" s="74">
        <v>2</v>
      </c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>
        <v>2</v>
      </c>
      <c r="S466" s="74"/>
      <c r="T466" s="74"/>
      <c r="U466" s="74"/>
      <c r="V466" s="74">
        <v>1</v>
      </c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56"/>
    </row>
    <row r="467" spans="2:41" ht="12.75" customHeight="1">
      <c r="B467" s="67" t="s">
        <v>688</v>
      </c>
      <c r="C467" s="116" t="s">
        <v>689</v>
      </c>
      <c r="D467" s="69">
        <f t="shared" si="90"/>
        <v>3</v>
      </c>
      <c r="E467" s="70">
        <f t="shared" si="91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>
        <v>1</v>
      </c>
      <c r="AD467" s="74"/>
      <c r="AE467" s="74"/>
      <c r="AF467" s="74">
        <v>2</v>
      </c>
      <c r="AG467" s="74"/>
      <c r="AH467" s="74"/>
      <c r="AI467" s="74"/>
      <c r="AJ467" s="74"/>
      <c r="AK467" s="74"/>
      <c r="AL467" s="74"/>
      <c r="AM467" s="74"/>
      <c r="AN467" s="74"/>
      <c r="AO467" s="56"/>
    </row>
    <row r="468" spans="2:41" ht="12.75" customHeight="1">
      <c r="B468" s="67" t="s">
        <v>690</v>
      </c>
      <c r="C468" s="116" t="s">
        <v>691</v>
      </c>
      <c r="D468" s="69">
        <f t="shared" si="90"/>
        <v>0</v>
      </c>
      <c r="E468" s="70">
        <f t="shared" si="91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56"/>
    </row>
    <row r="469" spans="2:41" ht="12.75" customHeight="1">
      <c r="B469" s="67" t="s">
        <v>692</v>
      </c>
      <c r="C469" s="116" t="s">
        <v>693</v>
      </c>
      <c r="D469" s="69">
        <f t="shared" si="90"/>
        <v>65</v>
      </c>
      <c r="E469" s="70">
        <f t="shared" si="91"/>
        <v>11</v>
      </c>
      <c r="F469" s="74"/>
      <c r="G469" s="74"/>
      <c r="H469" s="74"/>
      <c r="I469" s="74">
        <v>2</v>
      </c>
      <c r="J469" s="74">
        <v>2</v>
      </c>
      <c r="K469" s="74">
        <v>1</v>
      </c>
      <c r="L469" s="74"/>
      <c r="M469" s="74"/>
      <c r="N469" s="74">
        <v>1</v>
      </c>
      <c r="O469" s="74"/>
      <c r="P469" s="74">
        <v>1</v>
      </c>
      <c r="Q469" s="74"/>
      <c r="R469" s="74">
        <v>5</v>
      </c>
      <c r="S469" s="74"/>
      <c r="T469" s="74"/>
      <c r="U469" s="74">
        <v>1</v>
      </c>
      <c r="V469" s="74">
        <v>35</v>
      </c>
      <c r="W469" s="74"/>
      <c r="X469" s="74"/>
      <c r="Y469" s="74"/>
      <c r="Z469" s="74"/>
      <c r="AA469" s="74"/>
      <c r="AB469" s="74">
        <v>2</v>
      </c>
      <c r="AC469" s="74"/>
      <c r="AD469" s="74"/>
      <c r="AE469" s="74"/>
      <c r="AF469" s="74">
        <v>10</v>
      </c>
      <c r="AG469" s="74">
        <v>5</v>
      </c>
      <c r="AH469" s="74"/>
      <c r="AI469" s="74"/>
      <c r="AJ469" s="74"/>
      <c r="AK469" s="74"/>
      <c r="AL469" s="74"/>
      <c r="AM469" s="74"/>
      <c r="AN469" s="74"/>
      <c r="AO469" s="56"/>
    </row>
    <row r="470" spans="2:41" ht="12.75" customHeight="1">
      <c r="B470" s="67" t="s">
        <v>694</v>
      </c>
      <c r="C470" s="116" t="s">
        <v>695</v>
      </c>
      <c r="D470" s="69">
        <f t="shared" si="90"/>
        <v>1</v>
      </c>
      <c r="E470" s="70">
        <f t="shared" si="91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>
        <v>1</v>
      </c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56"/>
    </row>
    <row r="471" spans="2:41" ht="12.75" customHeight="1">
      <c r="B471" s="67" t="s">
        <v>696</v>
      </c>
      <c r="C471" s="116" t="s">
        <v>697</v>
      </c>
      <c r="D471" s="69">
        <f t="shared" si="90"/>
        <v>45</v>
      </c>
      <c r="E471" s="70">
        <f t="shared" si="91"/>
        <v>8</v>
      </c>
      <c r="F471" s="74"/>
      <c r="G471" s="74"/>
      <c r="H471" s="74"/>
      <c r="I471" s="74">
        <v>2</v>
      </c>
      <c r="J471" s="74"/>
      <c r="K471" s="74"/>
      <c r="L471" s="74"/>
      <c r="M471" s="74"/>
      <c r="N471" s="74"/>
      <c r="O471" s="74"/>
      <c r="P471" s="74"/>
      <c r="Q471" s="74"/>
      <c r="R471" s="74">
        <v>8</v>
      </c>
      <c r="S471" s="74">
        <v>1</v>
      </c>
      <c r="T471" s="74"/>
      <c r="U471" s="74"/>
      <c r="V471" s="74"/>
      <c r="W471" s="74"/>
      <c r="X471" s="74"/>
      <c r="Y471" s="74"/>
      <c r="Z471" s="74"/>
      <c r="AA471" s="74"/>
      <c r="AB471" s="74">
        <v>4</v>
      </c>
      <c r="AC471" s="74">
        <v>9</v>
      </c>
      <c r="AD471" s="74"/>
      <c r="AE471" s="74"/>
      <c r="AF471" s="74">
        <v>2</v>
      </c>
      <c r="AG471" s="74"/>
      <c r="AH471" s="74"/>
      <c r="AI471" s="74"/>
      <c r="AJ471" s="74"/>
      <c r="AK471" s="74"/>
      <c r="AL471" s="74"/>
      <c r="AM471" s="74">
        <v>2</v>
      </c>
      <c r="AN471" s="74">
        <v>17</v>
      </c>
      <c r="AO471" s="56"/>
    </row>
    <row r="472" spans="2:41" ht="12.75" customHeight="1">
      <c r="B472" s="67" t="s">
        <v>698</v>
      </c>
      <c r="C472" s="116" t="s">
        <v>699</v>
      </c>
      <c r="D472" s="69">
        <f t="shared" si="90"/>
        <v>25</v>
      </c>
      <c r="E472" s="70">
        <f t="shared" si="91"/>
        <v>12</v>
      </c>
      <c r="F472" s="74">
        <v>1</v>
      </c>
      <c r="G472" s="74"/>
      <c r="H472" s="74">
        <v>2</v>
      </c>
      <c r="I472" s="74">
        <v>1</v>
      </c>
      <c r="J472" s="74">
        <v>3</v>
      </c>
      <c r="K472" s="74"/>
      <c r="L472" s="74">
        <v>2</v>
      </c>
      <c r="M472" s="74"/>
      <c r="N472" s="74"/>
      <c r="O472" s="74">
        <v>2</v>
      </c>
      <c r="P472" s="74"/>
      <c r="Q472" s="74"/>
      <c r="R472" s="74">
        <v>2</v>
      </c>
      <c r="S472" s="74"/>
      <c r="T472" s="74"/>
      <c r="U472" s="74"/>
      <c r="V472" s="74"/>
      <c r="W472" s="74"/>
      <c r="X472" s="74"/>
      <c r="Y472" s="74"/>
      <c r="Z472" s="74"/>
      <c r="AA472" s="74">
        <v>1</v>
      </c>
      <c r="AB472" s="74"/>
      <c r="AC472" s="74">
        <v>3</v>
      </c>
      <c r="AD472" s="74"/>
      <c r="AE472" s="74"/>
      <c r="AF472" s="74">
        <v>1</v>
      </c>
      <c r="AG472" s="74"/>
      <c r="AH472" s="74">
        <v>3</v>
      </c>
      <c r="AI472" s="74"/>
      <c r="AJ472" s="74"/>
      <c r="AK472" s="74"/>
      <c r="AL472" s="74"/>
      <c r="AM472" s="74">
        <v>4</v>
      </c>
      <c r="AN472" s="74"/>
      <c r="AO472" s="56"/>
    </row>
    <row r="473" spans="2:41" ht="12.75" customHeight="1">
      <c r="B473" s="67" t="s">
        <v>700</v>
      </c>
      <c r="C473" s="116" t="s">
        <v>701</v>
      </c>
      <c r="D473" s="69">
        <f t="shared" si="90"/>
        <v>22</v>
      </c>
      <c r="E473" s="70">
        <f t="shared" si="91"/>
        <v>5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>
        <v>3</v>
      </c>
      <c r="S473" s="74"/>
      <c r="T473" s="74"/>
      <c r="U473" s="74">
        <v>1</v>
      </c>
      <c r="V473" s="74">
        <v>5</v>
      </c>
      <c r="W473" s="74"/>
      <c r="X473" s="74"/>
      <c r="Y473" s="74"/>
      <c r="Z473" s="74"/>
      <c r="AA473" s="74"/>
      <c r="AB473" s="74">
        <v>7</v>
      </c>
      <c r="AC473" s="74"/>
      <c r="AD473" s="74"/>
      <c r="AE473" s="74"/>
      <c r="AF473" s="74">
        <v>6</v>
      </c>
      <c r="AG473" s="74"/>
      <c r="AH473" s="74"/>
      <c r="AI473" s="74"/>
      <c r="AJ473" s="74"/>
      <c r="AK473" s="74"/>
      <c r="AL473" s="74"/>
      <c r="AM473" s="74"/>
      <c r="AN473" s="74"/>
      <c r="AO473" s="56"/>
    </row>
    <row r="474" spans="2:41" ht="12.75" customHeight="1">
      <c r="B474" s="67" t="s">
        <v>702</v>
      </c>
      <c r="C474" s="116" t="s">
        <v>703</v>
      </c>
      <c r="D474" s="69">
        <f t="shared" si="90"/>
        <v>0</v>
      </c>
      <c r="E474" s="70">
        <f t="shared" si="91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56"/>
    </row>
    <row r="475" spans="2:41" ht="12.75" customHeight="1">
      <c r="B475" s="67" t="s">
        <v>704</v>
      </c>
      <c r="C475" s="116" t="s">
        <v>705</v>
      </c>
      <c r="D475" s="69">
        <f t="shared" si="90"/>
        <v>7</v>
      </c>
      <c r="E475" s="70">
        <f t="shared" si="91"/>
        <v>3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>
        <v>1</v>
      </c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>
        <v>2</v>
      </c>
      <c r="AN475" s="74">
        <v>4</v>
      </c>
      <c r="AO475" s="56"/>
    </row>
    <row r="476" spans="2:41" ht="12.75" customHeight="1">
      <c r="B476" s="67" t="s">
        <v>706</v>
      </c>
      <c r="C476" s="68" t="s">
        <v>707</v>
      </c>
      <c r="D476" s="69">
        <f t="shared" si="90"/>
        <v>8</v>
      </c>
      <c r="E476" s="70">
        <f t="shared" si="91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>
        <v>2</v>
      </c>
      <c r="AF476" s="74">
        <v>3</v>
      </c>
      <c r="AG476" s="74"/>
      <c r="AH476" s="74"/>
      <c r="AI476" s="74"/>
      <c r="AJ476" s="74"/>
      <c r="AK476" s="74"/>
      <c r="AL476" s="74"/>
      <c r="AM476" s="74"/>
      <c r="AN476" s="74">
        <v>3</v>
      </c>
      <c r="AO476" s="56"/>
    </row>
    <row r="477" spans="2:41" ht="12.75" customHeight="1">
      <c r="B477" s="75" t="s">
        <v>708</v>
      </c>
      <c r="C477" s="76" t="s">
        <v>1154</v>
      </c>
      <c r="D477" s="69">
        <f t="shared" si="90"/>
        <v>0</v>
      </c>
      <c r="E477" s="70">
        <f t="shared" si="91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56"/>
    </row>
    <row r="478" spans="2:41" ht="12.75" customHeight="1" hidden="1">
      <c r="B478" s="75" t="s">
        <v>709</v>
      </c>
      <c r="C478" s="76"/>
      <c r="D478" s="69">
        <f t="shared" si="90"/>
        <v>0</v>
      </c>
      <c r="E478" s="70">
        <f t="shared" si="91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56"/>
    </row>
    <row r="479" spans="2:41" ht="12.75" customHeight="1" hidden="1">
      <c r="B479" s="75" t="s">
        <v>710</v>
      </c>
      <c r="C479" s="76"/>
      <c r="D479" s="69">
        <f t="shared" si="90"/>
        <v>0</v>
      </c>
      <c r="E479" s="70">
        <f t="shared" si="91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56"/>
    </row>
    <row r="480" spans="2:41" ht="12.75" customHeight="1" hidden="1">
      <c r="B480" s="75" t="s">
        <v>1151</v>
      </c>
      <c r="C480" s="76"/>
      <c r="D480" s="69">
        <f t="shared" si="90"/>
        <v>0</v>
      </c>
      <c r="E480" s="70">
        <f t="shared" si="91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56"/>
    </row>
    <row r="481" spans="2:41" ht="12.75" customHeight="1" hidden="1">
      <c r="B481" s="75" t="s">
        <v>1152</v>
      </c>
      <c r="C481" s="76"/>
      <c r="D481" s="69">
        <f t="shared" si="90"/>
        <v>0</v>
      </c>
      <c r="E481" s="70">
        <f t="shared" si="91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56"/>
    </row>
    <row r="482" spans="2:41" ht="12.75" customHeight="1" hidden="1">
      <c r="B482" s="75" t="s">
        <v>1153</v>
      </c>
      <c r="C482" s="76"/>
      <c r="D482" s="69">
        <f t="shared" si="90"/>
        <v>0</v>
      </c>
      <c r="E482" s="70">
        <f t="shared" si="91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56"/>
    </row>
    <row r="483" spans="2:41" ht="12.75" customHeight="1" thickBot="1">
      <c r="B483" s="67" t="s">
        <v>711</v>
      </c>
      <c r="C483" s="68" t="s">
        <v>712</v>
      </c>
      <c r="D483" s="69">
        <f t="shared" si="90"/>
        <v>0</v>
      </c>
      <c r="E483" s="81">
        <f t="shared" si="91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56"/>
    </row>
    <row r="484" spans="2:41" ht="12.75" customHeight="1" thickBot="1">
      <c r="B484" s="148"/>
      <c r="C484" s="200" t="s">
        <v>713</v>
      </c>
      <c r="D484" s="85">
        <f t="shared" si="90"/>
        <v>224</v>
      </c>
      <c r="E484" s="10"/>
      <c r="F484" s="87">
        <f aca="true" t="shared" si="92" ref="F484:S484">SUM(F461:F483)</f>
        <v>3</v>
      </c>
      <c r="G484" s="87">
        <f t="shared" si="92"/>
        <v>0</v>
      </c>
      <c r="H484" s="87">
        <f t="shared" si="92"/>
        <v>3</v>
      </c>
      <c r="I484" s="87">
        <f t="shared" si="92"/>
        <v>5</v>
      </c>
      <c r="J484" s="87">
        <f t="shared" si="92"/>
        <v>6</v>
      </c>
      <c r="K484" s="87">
        <f t="shared" si="92"/>
        <v>1</v>
      </c>
      <c r="L484" s="87">
        <f t="shared" si="92"/>
        <v>3</v>
      </c>
      <c r="M484" s="87">
        <f t="shared" si="92"/>
        <v>0</v>
      </c>
      <c r="N484" s="87">
        <f t="shared" si="92"/>
        <v>1</v>
      </c>
      <c r="O484" s="87">
        <f t="shared" si="92"/>
        <v>3</v>
      </c>
      <c r="P484" s="87">
        <f t="shared" si="92"/>
        <v>5</v>
      </c>
      <c r="Q484" s="87">
        <f t="shared" si="92"/>
        <v>0</v>
      </c>
      <c r="R484" s="87">
        <f t="shared" si="92"/>
        <v>20</v>
      </c>
      <c r="S484" s="87">
        <f t="shared" si="92"/>
        <v>1</v>
      </c>
      <c r="T484" s="87">
        <f aca="true" t="shared" si="93" ref="T484:AN484">SUM(T461:T483)</f>
        <v>0</v>
      </c>
      <c r="U484" s="87">
        <f t="shared" si="93"/>
        <v>2</v>
      </c>
      <c r="V484" s="87">
        <f t="shared" si="93"/>
        <v>41</v>
      </c>
      <c r="W484" s="87">
        <f t="shared" si="93"/>
        <v>0</v>
      </c>
      <c r="X484" s="87">
        <f t="shared" si="93"/>
        <v>0</v>
      </c>
      <c r="Y484" s="87">
        <f t="shared" si="93"/>
        <v>0</v>
      </c>
      <c r="Z484" s="87">
        <f t="shared" si="93"/>
        <v>0</v>
      </c>
      <c r="AA484" s="87">
        <f t="shared" si="93"/>
        <v>11</v>
      </c>
      <c r="AB484" s="87">
        <f t="shared" si="93"/>
        <v>13</v>
      </c>
      <c r="AC484" s="87">
        <f t="shared" si="93"/>
        <v>25</v>
      </c>
      <c r="AD484" s="87">
        <f t="shared" si="93"/>
        <v>2</v>
      </c>
      <c r="AE484" s="87">
        <f t="shared" si="93"/>
        <v>2</v>
      </c>
      <c r="AF484" s="87">
        <f t="shared" si="93"/>
        <v>24</v>
      </c>
      <c r="AG484" s="87">
        <f t="shared" si="93"/>
        <v>5</v>
      </c>
      <c r="AH484" s="87">
        <f t="shared" si="93"/>
        <v>3</v>
      </c>
      <c r="AI484" s="87">
        <f t="shared" si="93"/>
        <v>0</v>
      </c>
      <c r="AJ484" s="87">
        <f t="shared" si="93"/>
        <v>0</v>
      </c>
      <c r="AK484" s="87">
        <f t="shared" si="93"/>
        <v>0</v>
      </c>
      <c r="AL484" s="87">
        <f t="shared" si="93"/>
        <v>0</v>
      </c>
      <c r="AM484" s="87">
        <f t="shared" si="93"/>
        <v>10</v>
      </c>
      <c r="AN484" s="87">
        <f t="shared" si="93"/>
        <v>35</v>
      </c>
      <c r="AO484" s="56"/>
    </row>
    <row r="485" spans="2:41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56"/>
    </row>
    <row r="486" spans="2:41" ht="12.75" customHeight="1">
      <c r="B486" s="62" t="s">
        <v>715</v>
      </c>
      <c r="C486" s="97" t="s">
        <v>716</v>
      </c>
      <c r="D486" s="64">
        <f aca="true" t="shared" si="94" ref="D486:D517">SUM(F486:AN486)</f>
        <v>20</v>
      </c>
      <c r="E486" s="65">
        <f aca="true" t="shared" si="95" ref="E486:E517">COUNT(F486:AN486)</f>
        <v>4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>
        <v>2</v>
      </c>
      <c r="S486" s="91"/>
      <c r="T486" s="91"/>
      <c r="U486" s="91"/>
      <c r="V486" s="91"/>
      <c r="W486" s="91"/>
      <c r="X486" s="91"/>
      <c r="Y486" s="91"/>
      <c r="Z486" s="91"/>
      <c r="AA486" s="91">
        <v>2</v>
      </c>
      <c r="AB486" s="91"/>
      <c r="AC486" s="91"/>
      <c r="AD486" s="91"/>
      <c r="AE486" s="91"/>
      <c r="AF486" s="91"/>
      <c r="AG486" s="91"/>
      <c r="AH486" s="91">
        <v>14</v>
      </c>
      <c r="AI486" s="91"/>
      <c r="AJ486" s="91"/>
      <c r="AK486" s="91"/>
      <c r="AL486" s="91"/>
      <c r="AM486" s="91"/>
      <c r="AN486" s="91">
        <v>2</v>
      </c>
      <c r="AO486" s="56"/>
    </row>
    <row r="487" spans="2:41" ht="12.75" customHeight="1">
      <c r="B487" s="67" t="s">
        <v>717</v>
      </c>
      <c r="C487" s="116" t="s">
        <v>718</v>
      </c>
      <c r="D487" s="69">
        <f t="shared" si="94"/>
        <v>8</v>
      </c>
      <c r="E487" s="70">
        <f t="shared" si="95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>
        <v>8</v>
      </c>
      <c r="AI487" s="74"/>
      <c r="AJ487" s="74"/>
      <c r="AK487" s="74"/>
      <c r="AL487" s="74"/>
      <c r="AM487" s="74"/>
      <c r="AN487" s="74"/>
      <c r="AO487" s="56"/>
    </row>
    <row r="488" spans="2:41" ht="12.75" customHeight="1">
      <c r="B488" s="67" t="s">
        <v>719</v>
      </c>
      <c r="C488" s="116" t="s">
        <v>720</v>
      </c>
      <c r="D488" s="69">
        <f t="shared" si="94"/>
        <v>3</v>
      </c>
      <c r="E488" s="70">
        <f t="shared" si="95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>
        <v>2</v>
      </c>
      <c r="AB488" s="74"/>
      <c r="AC488" s="74"/>
      <c r="AD488" s="74"/>
      <c r="AE488" s="74"/>
      <c r="AF488" s="74">
        <v>1</v>
      </c>
      <c r="AG488" s="74"/>
      <c r="AH488" s="74"/>
      <c r="AI488" s="74"/>
      <c r="AJ488" s="74"/>
      <c r="AK488" s="74"/>
      <c r="AL488" s="74"/>
      <c r="AM488" s="74"/>
      <c r="AN488" s="74"/>
      <c r="AO488" s="56"/>
    </row>
    <row r="489" spans="2:41" ht="12.75" customHeight="1">
      <c r="B489" s="67" t="s">
        <v>721</v>
      </c>
      <c r="C489" s="116" t="s">
        <v>722</v>
      </c>
      <c r="D489" s="69">
        <f t="shared" si="94"/>
        <v>21</v>
      </c>
      <c r="E489" s="70">
        <f t="shared" si="95"/>
        <v>8</v>
      </c>
      <c r="F489" s="74">
        <v>2</v>
      </c>
      <c r="G489" s="74"/>
      <c r="H489" s="74">
        <v>1</v>
      </c>
      <c r="I489" s="74"/>
      <c r="J489" s="74">
        <v>1</v>
      </c>
      <c r="K489" s="74"/>
      <c r="L489" s="74">
        <v>1</v>
      </c>
      <c r="M489" s="74"/>
      <c r="N489" s="74"/>
      <c r="O489" s="74">
        <v>1</v>
      </c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>
        <v>5</v>
      </c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>
        <v>4</v>
      </c>
      <c r="AN489" s="74">
        <v>6</v>
      </c>
      <c r="AO489" s="56"/>
    </row>
    <row r="490" spans="2:41" ht="12.75" customHeight="1">
      <c r="B490" s="67" t="s">
        <v>723</v>
      </c>
      <c r="C490" s="116" t="s">
        <v>1155</v>
      </c>
      <c r="D490" s="69">
        <f t="shared" si="94"/>
        <v>9</v>
      </c>
      <c r="E490" s="70">
        <f t="shared" si="95"/>
        <v>5</v>
      </c>
      <c r="F490" s="74"/>
      <c r="G490" s="74"/>
      <c r="H490" s="74">
        <v>2</v>
      </c>
      <c r="I490" s="74"/>
      <c r="J490" s="74">
        <v>2</v>
      </c>
      <c r="K490" s="74"/>
      <c r="L490" s="74">
        <v>2</v>
      </c>
      <c r="M490" s="74"/>
      <c r="N490" s="74"/>
      <c r="O490" s="74">
        <v>2</v>
      </c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>
        <v>1</v>
      </c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56"/>
    </row>
    <row r="491" spans="2:41" ht="12.75" customHeight="1">
      <c r="B491" s="67" t="s">
        <v>724</v>
      </c>
      <c r="C491" s="116" t="s">
        <v>725</v>
      </c>
      <c r="D491" s="69">
        <f t="shared" si="94"/>
        <v>4</v>
      </c>
      <c r="E491" s="70">
        <f t="shared" si="95"/>
        <v>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>
        <v>4</v>
      </c>
      <c r="AO491" s="56"/>
    </row>
    <row r="492" spans="2:41" ht="12.75" customHeight="1">
      <c r="B492" s="67" t="s">
        <v>726</v>
      </c>
      <c r="C492" s="116" t="s">
        <v>727</v>
      </c>
      <c r="D492" s="69">
        <f t="shared" si="94"/>
        <v>11</v>
      </c>
      <c r="E492" s="70">
        <f t="shared" si="95"/>
        <v>2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>
        <v>2</v>
      </c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>
        <v>9</v>
      </c>
      <c r="AO492" s="56"/>
    </row>
    <row r="493" spans="2:41" ht="12.75" customHeight="1">
      <c r="B493" s="67" t="s">
        <v>728</v>
      </c>
      <c r="C493" s="116" t="s">
        <v>729</v>
      </c>
      <c r="D493" s="69">
        <f t="shared" si="94"/>
        <v>7</v>
      </c>
      <c r="E493" s="70">
        <f t="shared" si="95"/>
        <v>5</v>
      </c>
      <c r="F493" s="74">
        <v>1</v>
      </c>
      <c r="G493" s="74"/>
      <c r="H493" s="74"/>
      <c r="I493" s="74">
        <v>1</v>
      </c>
      <c r="J493" s="74"/>
      <c r="K493" s="74"/>
      <c r="L493" s="74"/>
      <c r="M493" s="74"/>
      <c r="N493" s="74"/>
      <c r="O493" s="74"/>
      <c r="P493" s="74"/>
      <c r="Q493" s="74"/>
      <c r="R493" s="74">
        <v>2</v>
      </c>
      <c r="S493" s="74"/>
      <c r="T493" s="74"/>
      <c r="U493" s="74"/>
      <c r="V493" s="74"/>
      <c r="W493" s="74"/>
      <c r="X493" s="74"/>
      <c r="Y493" s="74"/>
      <c r="Z493" s="74"/>
      <c r="AA493" s="74">
        <v>2</v>
      </c>
      <c r="AB493" s="74"/>
      <c r="AC493" s="74"/>
      <c r="AD493" s="74"/>
      <c r="AE493" s="74"/>
      <c r="AF493" s="74">
        <v>1</v>
      </c>
      <c r="AG493" s="74"/>
      <c r="AH493" s="74"/>
      <c r="AI493" s="74"/>
      <c r="AJ493" s="74"/>
      <c r="AK493" s="74"/>
      <c r="AL493" s="74"/>
      <c r="AM493" s="74"/>
      <c r="AN493" s="74"/>
      <c r="AO493" s="56"/>
    </row>
    <row r="494" spans="2:41" ht="12.75" customHeight="1">
      <c r="B494" s="67" t="s">
        <v>730</v>
      </c>
      <c r="C494" s="116" t="s">
        <v>731</v>
      </c>
      <c r="D494" s="69">
        <f t="shared" si="94"/>
        <v>0</v>
      </c>
      <c r="E494" s="70">
        <f t="shared" si="95"/>
        <v>0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56"/>
    </row>
    <row r="495" spans="2:41" ht="12.75" customHeight="1">
      <c r="B495" s="67" t="s">
        <v>732</v>
      </c>
      <c r="C495" s="116" t="s">
        <v>733</v>
      </c>
      <c r="D495" s="69">
        <f t="shared" si="94"/>
        <v>11</v>
      </c>
      <c r="E495" s="70">
        <f t="shared" si="95"/>
        <v>4</v>
      </c>
      <c r="F495" s="74"/>
      <c r="G495" s="74"/>
      <c r="H495" s="74"/>
      <c r="I495" s="74">
        <v>1</v>
      </c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>
        <v>1</v>
      </c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>
        <v>7</v>
      </c>
      <c r="AI495" s="74"/>
      <c r="AJ495" s="74"/>
      <c r="AK495" s="74"/>
      <c r="AL495" s="74"/>
      <c r="AM495" s="74"/>
      <c r="AN495" s="74">
        <v>2</v>
      </c>
      <c r="AO495" s="56"/>
    </row>
    <row r="496" spans="2:41" ht="12.75" customHeight="1">
      <c r="B496" s="67" t="s">
        <v>734</v>
      </c>
      <c r="C496" s="116" t="s">
        <v>735</v>
      </c>
      <c r="D496" s="69">
        <f t="shared" si="94"/>
        <v>3</v>
      </c>
      <c r="E496" s="70">
        <f t="shared" si="95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>
        <v>1</v>
      </c>
      <c r="AB496" s="74"/>
      <c r="AC496" s="74">
        <v>2</v>
      </c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56"/>
    </row>
    <row r="497" spans="2:41" ht="12.75" customHeight="1">
      <c r="B497" s="67" t="s">
        <v>736</v>
      </c>
      <c r="C497" s="210" t="s">
        <v>1172</v>
      </c>
      <c r="D497" s="69">
        <f t="shared" si="94"/>
        <v>0</v>
      </c>
      <c r="E497" s="70">
        <f t="shared" si="95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56"/>
    </row>
    <row r="498" spans="2:41" ht="12.75" customHeight="1">
      <c r="B498" s="67" t="s">
        <v>737</v>
      </c>
      <c r="C498" s="116" t="s">
        <v>738</v>
      </c>
      <c r="D498" s="69">
        <f t="shared" si="94"/>
        <v>7</v>
      </c>
      <c r="E498" s="70">
        <f t="shared" si="95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>
        <v>1</v>
      </c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>
        <v>6</v>
      </c>
      <c r="AO498" s="56"/>
    </row>
    <row r="499" spans="2:41" ht="12.75" customHeight="1">
      <c r="B499" s="67" t="s">
        <v>739</v>
      </c>
      <c r="C499" s="116" t="s">
        <v>740</v>
      </c>
      <c r="D499" s="69">
        <f t="shared" si="94"/>
        <v>5</v>
      </c>
      <c r="E499" s="70">
        <f t="shared" si="95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>
        <v>3</v>
      </c>
      <c r="AI499" s="74"/>
      <c r="AJ499" s="74"/>
      <c r="AK499" s="74"/>
      <c r="AL499" s="74"/>
      <c r="AM499" s="74"/>
      <c r="AN499" s="74">
        <v>2</v>
      </c>
      <c r="AO499" s="56"/>
    </row>
    <row r="500" spans="2:41" ht="12.75" customHeight="1">
      <c r="B500" s="67" t="s">
        <v>741</v>
      </c>
      <c r="C500" s="116" t="s">
        <v>742</v>
      </c>
      <c r="D500" s="69">
        <f t="shared" si="94"/>
        <v>23</v>
      </c>
      <c r="E500" s="70">
        <f t="shared" si="95"/>
        <v>5</v>
      </c>
      <c r="F500" s="74"/>
      <c r="G500" s="74"/>
      <c r="H500" s="74"/>
      <c r="I500" s="74">
        <v>5</v>
      </c>
      <c r="J500" s="74"/>
      <c r="K500" s="74"/>
      <c r="L500" s="74"/>
      <c r="M500" s="74"/>
      <c r="N500" s="74"/>
      <c r="O500" s="74"/>
      <c r="P500" s="74"/>
      <c r="Q500" s="74"/>
      <c r="R500" s="74">
        <v>5</v>
      </c>
      <c r="S500" s="74"/>
      <c r="T500" s="74"/>
      <c r="U500" s="74"/>
      <c r="V500" s="74"/>
      <c r="W500" s="74"/>
      <c r="X500" s="74"/>
      <c r="Y500" s="74"/>
      <c r="Z500" s="74"/>
      <c r="AA500" s="74">
        <v>1</v>
      </c>
      <c r="AB500" s="74"/>
      <c r="AC500" s="74"/>
      <c r="AD500" s="74"/>
      <c r="AE500" s="74"/>
      <c r="AF500" s="74"/>
      <c r="AG500" s="74"/>
      <c r="AH500" s="74">
        <v>11</v>
      </c>
      <c r="AI500" s="74">
        <v>1</v>
      </c>
      <c r="AJ500" s="74"/>
      <c r="AK500" s="74"/>
      <c r="AL500" s="74"/>
      <c r="AM500" s="74"/>
      <c r="AN500" s="74"/>
      <c r="AO500" s="56"/>
    </row>
    <row r="501" spans="2:41" ht="12.75" customHeight="1">
      <c r="B501" s="67" t="s">
        <v>743</v>
      </c>
      <c r="C501" s="116" t="s">
        <v>744</v>
      </c>
      <c r="D501" s="69">
        <f t="shared" si="94"/>
        <v>10</v>
      </c>
      <c r="E501" s="70">
        <f t="shared" si="95"/>
        <v>2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>
        <v>8</v>
      </c>
      <c r="AB501" s="74"/>
      <c r="AC501" s="74"/>
      <c r="AD501" s="74"/>
      <c r="AE501" s="74"/>
      <c r="AF501" s="74"/>
      <c r="AG501" s="74"/>
      <c r="AH501" s="74">
        <v>2</v>
      </c>
      <c r="AI501" s="74"/>
      <c r="AJ501" s="74"/>
      <c r="AK501" s="74"/>
      <c r="AL501" s="74"/>
      <c r="AM501" s="74"/>
      <c r="AN501" s="74"/>
      <c r="AO501" s="56"/>
    </row>
    <row r="502" spans="2:41" ht="12.75" customHeight="1">
      <c r="B502" s="67" t="s">
        <v>745</v>
      </c>
      <c r="C502" s="116" t="s">
        <v>746</v>
      </c>
      <c r="D502" s="69">
        <f t="shared" si="94"/>
        <v>6</v>
      </c>
      <c r="E502" s="70">
        <f t="shared" si="95"/>
        <v>2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>
        <v>4</v>
      </c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>
        <v>2</v>
      </c>
      <c r="AO502" s="56"/>
    </row>
    <row r="503" spans="2:41" ht="12.75" customHeight="1">
      <c r="B503" s="67" t="s">
        <v>747</v>
      </c>
      <c r="C503" s="116" t="s">
        <v>748</v>
      </c>
      <c r="D503" s="69">
        <f t="shared" si="94"/>
        <v>0</v>
      </c>
      <c r="E503" s="70">
        <f t="shared" si="95"/>
        <v>0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56"/>
    </row>
    <row r="504" spans="2:41" ht="12.75" customHeight="1">
      <c r="B504" s="67" t="s">
        <v>749</v>
      </c>
      <c r="C504" s="116" t="s">
        <v>750</v>
      </c>
      <c r="D504" s="69">
        <f t="shared" si="94"/>
        <v>0</v>
      </c>
      <c r="E504" s="70">
        <f t="shared" si="95"/>
        <v>0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56"/>
    </row>
    <row r="505" spans="2:41" ht="12.75" customHeight="1">
      <c r="B505" s="67" t="s">
        <v>751</v>
      </c>
      <c r="C505" s="116" t="s">
        <v>752</v>
      </c>
      <c r="D505" s="69">
        <f t="shared" si="94"/>
        <v>4</v>
      </c>
      <c r="E505" s="70">
        <f t="shared" si="95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>
        <v>4</v>
      </c>
      <c r="AO505" s="56"/>
    </row>
    <row r="506" spans="2:41" ht="12.75" customHeight="1">
      <c r="B506" s="67" t="s">
        <v>753</v>
      </c>
      <c r="C506" s="116" t="s">
        <v>754</v>
      </c>
      <c r="D506" s="69">
        <f t="shared" si="94"/>
        <v>0</v>
      </c>
      <c r="E506" s="70">
        <f t="shared" si="95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56"/>
    </row>
    <row r="507" spans="2:41" ht="12.75" customHeight="1">
      <c r="B507" s="67" t="s">
        <v>755</v>
      </c>
      <c r="C507" s="116" t="s">
        <v>756</v>
      </c>
      <c r="D507" s="69">
        <f t="shared" si="94"/>
        <v>0</v>
      </c>
      <c r="E507" s="70">
        <f t="shared" si="95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56"/>
    </row>
    <row r="508" spans="2:41" ht="12.75" customHeight="1">
      <c r="B508" s="67" t="s">
        <v>757</v>
      </c>
      <c r="C508" s="116" t="s">
        <v>758</v>
      </c>
      <c r="D508" s="69">
        <f t="shared" si="94"/>
        <v>0</v>
      </c>
      <c r="E508" s="70">
        <f t="shared" si="95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56"/>
    </row>
    <row r="509" spans="2:41" ht="12.75" customHeight="1">
      <c r="B509" s="67" t="s">
        <v>759</v>
      </c>
      <c r="C509" s="116" t="s">
        <v>760</v>
      </c>
      <c r="D509" s="69">
        <f t="shared" si="94"/>
        <v>9</v>
      </c>
      <c r="E509" s="70">
        <f t="shared" si="95"/>
        <v>3</v>
      </c>
      <c r="F509" s="74"/>
      <c r="G509" s="74"/>
      <c r="H509" s="74">
        <v>1</v>
      </c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>
        <v>3</v>
      </c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>
        <v>5</v>
      </c>
      <c r="AO509" s="56"/>
    </row>
    <row r="510" spans="2:41" ht="12.75" customHeight="1">
      <c r="B510" s="67" t="s">
        <v>761</v>
      </c>
      <c r="C510" s="116" t="s">
        <v>762</v>
      </c>
      <c r="D510" s="69">
        <f t="shared" si="94"/>
        <v>21</v>
      </c>
      <c r="E510" s="70">
        <f t="shared" si="95"/>
        <v>3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>
        <v>2</v>
      </c>
      <c r="AB510" s="74"/>
      <c r="AC510" s="74"/>
      <c r="AD510" s="74"/>
      <c r="AE510" s="74"/>
      <c r="AF510" s="74"/>
      <c r="AG510" s="74"/>
      <c r="AH510" s="74">
        <v>17</v>
      </c>
      <c r="AI510" s="74"/>
      <c r="AJ510" s="74"/>
      <c r="AK510" s="74"/>
      <c r="AL510" s="74"/>
      <c r="AM510" s="74"/>
      <c r="AN510" s="74">
        <v>2</v>
      </c>
      <c r="AO510" s="56"/>
    </row>
    <row r="511" spans="2:41" ht="12.75" customHeight="1">
      <c r="B511" s="67" t="s">
        <v>763</v>
      </c>
      <c r="C511" s="116" t="s">
        <v>764</v>
      </c>
      <c r="D511" s="69">
        <f t="shared" si="94"/>
        <v>1</v>
      </c>
      <c r="E511" s="70">
        <f t="shared" si="95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>
        <v>1</v>
      </c>
      <c r="AI511" s="74"/>
      <c r="AJ511" s="74"/>
      <c r="AK511" s="74"/>
      <c r="AL511" s="74"/>
      <c r="AM511" s="74"/>
      <c r="AN511" s="74"/>
      <c r="AO511" s="56"/>
    </row>
    <row r="512" spans="2:41" ht="12.75" customHeight="1">
      <c r="B512" s="67" t="s">
        <v>765</v>
      </c>
      <c r="C512" s="116" t="s">
        <v>766</v>
      </c>
      <c r="D512" s="69">
        <f t="shared" si="94"/>
        <v>6</v>
      </c>
      <c r="E512" s="70">
        <f t="shared" si="95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>
        <v>2</v>
      </c>
      <c r="AN512" s="74">
        <v>4</v>
      </c>
      <c r="AO512" s="56"/>
    </row>
    <row r="513" spans="2:41" ht="12.75" customHeight="1">
      <c r="B513" s="67" t="s">
        <v>767</v>
      </c>
      <c r="C513" s="68" t="s">
        <v>768</v>
      </c>
      <c r="D513" s="69">
        <f t="shared" si="94"/>
        <v>0</v>
      </c>
      <c r="E513" s="70">
        <f t="shared" si="95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56"/>
    </row>
    <row r="514" spans="2:41" ht="12.75" customHeight="1">
      <c r="B514" s="67" t="s">
        <v>769</v>
      </c>
      <c r="C514" s="116" t="s">
        <v>770</v>
      </c>
      <c r="D514" s="69">
        <f t="shared" si="94"/>
        <v>10</v>
      </c>
      <c r="E514" s="70">
        <f t="shared" si="95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>
        <v>9</v>
      </c>
      <c r="AI514" s="74"/>
      <c r="AJ514" s="74"/>
      <c r="AK514" s="74"/>
      <c r="AL514" s="74"/>
      <c r="AM514" s="74"/>
      <c r="AN514" s="74">
        <v>1</v>
      </c>
      <c r="AO514" s="56"/>
    </row>
    <row r="515" spans="2:41" ht="12.75" customHeight="1">
      <c r="B515" s="67" t="s">
        <v>771</v>
      </c>
      <c r="C515" s="116" t="s">
        <v>772</v>
      </c>
      <c r="D515" s="69">
        <f t="shared" si="94"/>
        <v>6</v>
      </c>
      <c r="E515" s="70">
        <f t="shared" si="95"/>
        <v>4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>
        <v>1</v>
      </c>
      <c r="AB515" s="74"/>
      <c r="AC515" s="74"/>
      <c r="AD515" s="74"/>
      <c r="AE515" s="74"/>
      <c r="AF515" s="74">
        <v>1</v>
      </c>
      <c r="AG515" s="74"/>
      <c r="AH515" s="74">
        <v>2</v>
      </c>
      <c r="AI515" s="74"/>
      <c r="AJ515" s="74"/>
      <c r="AK515" s="74"/>
      <c r="AL515" s="74"/>
      <c r="AM515" s="74"/>
      <c r="AN515" s="74">
        <v>2</v>
      </c>
      <c r="AO515" s="56"/>
    </row>
    <row r="516" spans="2:41" ht="12.75" customHeight="1">
      <c r="B516" s="67" t="s">
        <v>773</v>
      </c>
      <c r="C516" s="116" t="s">
        <v>774</v>
      </c>
      <c r="D516" s="69">
        <f t="shared" si="94"/>
        <v>29</v>
      </c>
      <c r="E516" s="70">
        <f t="shared" si="95"/>
        <v>6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>
        <v>3</v>
      </c>
      <c r="S516" s="74"/>
      <c r="T516" s="74"/>
      <c r="U516" s="74"/>
      <c r="V516" s="74"/>
      <c r="W516" s="74"/>
      <c r="X516" s="74"/>
      <c r="Y516" s="74"/>
      <c r="Z516" s="74"/>
      <c r="AA516" s="74">
        <v>5</v>
      </c>
      <c r="AB516" s="74">
        <v>1</v>
      </c>
      <c r="AC516" s="74"/>
      <c r="AD516" s="74"/>
      <c r="AE516" s="74"/>
      <c r="AF516" s="74"/>
      <c r="AG516" s="74"/>
      <c r="AH516" s="74">
        <v>16</v>
      </c>
      <c r="AI516" s="74"/>
      <c r="AJ516" s="74"/>
      <c r="AK516" s="74"/>
      <c r="AL516" s="74"/>
      <c r="AM516" s="74">
        <v>1</v>
      </c>
      <c r="AN516" s="74">
        <v>3</v>
      </c>
      <c r="AO516" s="56"/>
    </row>
    <row r="517" spans="2:41" ht="12.75" customHeight="1">
      <c r="B517" s="67" t="s">
        <v>775</v>
      </c>
      <c r="C517" s="116" t="s">
        <v>776</v>
      </c>
      <c r="D517" s="69">
        <f t="shared" si="94"/>
        <v>0</v>
      </c>
      <c r="E517" s="70">
        <f t="shared" si="95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56"/>
    </row>
    <row r="518" spans="2:41" ht="12.75" customHeight="1">
      <c r="B518" s="67" t="s">
        <v>777</v>
      </c>
      <c r="C518" s="116" t="s">
        <v>778</v>
      </c>
      <c r="D518" s="69">
        <f aca="true" t="shared" si="96" ref="D518:D537">SUM(F518:AN518)</f>
        <v>8</v>
      </c>
      <c r="E518" s="70">
        <f aca="true" t="shared" si="97" ref="E518:E536">COUNT(F518:AN518)</f>
        <v>3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>
        <v>1</v>
      </c>
      <c r="AI518" s="74"/>
      <c r="AJ518" s="74"/>
      <c r="AK518" s="74"/>
      <c r="AL518" s="74"/>
      <c r="AM518" s="74">
        <v>3</v>
      </c>
      <c r="AN518" s="74">
        <v>4</v>
      </c>
      <c r="AO518" s="56"/>
    </row>
    <row r="519" spans="2:41" ht="12.75" customHeight="1">
      <c r="B519" s="67" t="s">
        <v>779</v>
      </c>
      <c r="C519" s="116" t="s">
        <v>780</v>
      </c>
      <c r="D519" s="69">
        <f t="shared" si="96"/>
        <v>27</v>
      </c>
      <c r="E519" s="70">
        <f t="shared" si="97"/>
        <v>3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>
        <v>14</v>
      </c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>
        <v>6</v>
      </c>
      <c r="AI519" s="74"/>
      <c r="AJ519" s="74">
        <v>7</v>
      </c>
      <c r="AK519" s="74"/>
      <c r="AL519" s="74"/>
      <c r="AM519" s="74"/>
      <c r="AN519" s="74"/>
      <c r="AO519" s="56"/>
    </row>
    <row r="520" spans="2:41" ht="12.75" customHeight="1">
      <c r="B520" s="67" t="s">
        <v>781</v>
      </c>
      <c r="C520" s="116" t="s">
        <v>782</v>
      </c>
      <c r="D520" s="69">
        <f t="shared" si="96"/>
        <v>1</v>
      </c>
      <c r="E520" s="70">
        <f t="shared" si="97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>
        <v>1</v>
      </c>
      <c r="AI520" s="74"/>
      <c r="AJ520" s="74"/>
      <c r="AK520" s="74"/>
      <c r="AL520" s="74"/>
      <c r="AM520" s="74"/>
      <c r="AN520" s="74"/>
      <c r="AO520" s="56"/>
    </row>
    <row r="521" spans="2:41" ht="12.75" customHeight="1">
      <c r="B521" s="67" t="s">
        <v>783</v>
      </c>
      <c r="C521" s="116" t="s">
        <v>784</v>
      </c>
      <c r="D521" s="69">
        <f t="shared" si="96"/>
        <v>8</v>
      </c>
      <c r="E521" s="70">
        <f t="shared" si="97"/>
        <v>4</v>
      </c>
      <c r="F521" s="74"/>
      <c r="G521" s="74"/>
      <c r="H521" s="74">
        <v>2</v>
      </c>
      <c r="I521" s="74"/>
      <c r="J521" s="74">
        <v>2</v>
      </c>
      <c r="K521" s="74"/>
      <c r="L521" s="74">
        <v>2</v>
      </c>
      <c r="M521" s="74"/>
      <c r="N521" s="74"/>
      <c r="O521" s="74">
        <v>2</v>
      </c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56"/>
    </row>
    <row r="522" spans="2:41" ht="12.75" customHeight="1">
      <c r="B522" s="67" t="s">
        <v>785</v>
      </c>
      <c r="C522" s="116" t="s">
        <v>786</v>
      </c>
      <c r="D522" s="69">
        <f t="shared" si="96"/>
        <v>6</v>
      </c>
      <c r="E522" s="70">
        <f t="shared" si="97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>
        <v>1</v>
      </c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>
        <v>5</v>
      </c>
      <c r="AO522" s="56"/>
    </row>
    <row r="523" spans="2:41" ht="12.75" customHeight="1">
      <c r="B523" s="67" t="s">
        <v>787</v>
      </c>
      <c r="C523" s="116" t="s">
        <v>788</v>
      </c>
      <c r="D523" s="69">
        <f t="shared" si="96"/>
        <v>3</v>
      </c>
      <c r="E523" s="70">
        <f t="shared" si="97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>
        <v>3</v>
      </c>
      <c r="AO523" s="56"/>
    </row>
    <row r="524" spans="2:41" ht="12.75" customHeight="1">
      <c r="B524" s="67" t="s">
        <v>789</v>
      </c>
      <c r="C524" s="116" t="s">
        <v>790</v>
      </c>
      <c r="D524" s="69">
        <f t="shared" si="96"/>
        <v>18</v>
      </c>
      <c r="E524" s="70">
        <f t="shared" si="97"/>
        <v>6</v>
      </c>
      <c r="F524" s="74"/>
      <c r="G524" s="74"/>
      <c r="H524" s="74">
        <v>2</v>
      </c>
      <c r="I524" s="74">
        <v>1</v>
      </c>
      <c r="J524" s="74">
        <v>2</v>
      </c>
      <c r="K524" s="74"/>
      <c r="L524" s="74">
        <v>2</v>
      </c>
      <c r="M524" s="74"/>
      <c r="N524" s="74"/>
      <c r="O524" s="74">
        <v>2</v>
      </c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>
        <v>9</v>
      </c>
      <c r="AO524" s="56"/>
    </row>
    <row r="525" spans="2:41" ht="12.75" customHeight="1">
      <c r="B525" s="67" t="s">
        <v>791</v>
      </c>
      <c r="C525" s="116" t="s">
        <v>792</v>
      </c>
      <c r="D525" s="69">
        <f t="shared" si="96"/>
        <v>32</v>
      </c>
      <c r="E525" s="70">
        <f t="shared" si="97"/>
        <v>4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>
        <v>9</v>
      </c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>
        <v>19</v>
      </c>
      <c r="AI525" s="74"/>
      <c r="AJ525" s="74">
        <v>2</v>
      </c>
      <c r="AK525" s="74"/>
      <c r="AL525" s="74"/>
      <c r="AM525" s="74">
        <v>2</v>
      </c>
      <c r="AN525" s="74"/>
      <c r="AO525" s="56"/>
    </row>
    <row r="526" spans="2:41" ht="12.75" customHeight="1">
      <c r="B526" s="67" t="s">
        <v>793</v>
      </c>
      <c r="C526" s="116" t="s">
        <v>794</v>
      </c>
      <c r="D526" s="69">
        <f t="shared" si="96"/>
        <v>2</v>
      </c>
      <c r="E526" s="70">
        <f t="shared" si="97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>
        <v>2</v>
      </c>
      <c r="AN526" s="74"/>
      <c r="AO526" s="56"/>
    </row>
    <row r="527" spans="2:41" ht="12.75" customHeight="1">
      <c r="B527" s="67" t="s">
        <v>795</v>
      </c>
      <c r="C527" s="151" t="s">
        <v>796</v>
      </c>
      <c r="D527" s="69">
        <f t="shared" si="96"/>
        <v>0</v>
      </c>
      <c r="E527" s="70">
        <f t="shared" si="97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56"/>
    </row>
    <row r="528" spans="2:41" ht="12.75" customHeight="1">
      <c r="B528" s="67" t="s">
        <v>797</v>
      </c>
      <c r="C528" s="116" t="s">
        <v>798</v>
      </c>
      <c r="D528" s="69">
        <f t="shared" si="96"/>
        <v>1</v>
      </c>
      <c r="E528" s="70">
        <f t="shared" si="97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>
        <v>1</v>
      </c>
      <c r="AO528" s="56"/>
    </row>
    <row r="529" spans="2:41" ht="12.75" customHeight="1">
      <c r="B529" s="67" t="s">
        <v>799</v>
      </c>
      <c r="C529" s="116" t="s">
        <v>800</v>
      </c>
      <c r="D529" s="69">
        <f t="shared" si="96"/>
        <v>8</v>
      </c>
      <c r="E529" s="70">
        <f t="shared" si="97"/>
        <v>4</v>
      </c>
      <c r="F529" s="74"/>
      <c r="G529" s="74"/>
      <c r="H529" s="74">
        <v>2</v>
      </c>
      <c r="I529" s="74"/>
      <c r="J529" s="74">
        <v>2</v>
      </c>
      <c r="K529" s="74"/>
      <c r="L529" s="74">
        <v>2</v>
      </c>
      <c r="M529" s="74"/>
      <c r="N529" s="74"/>
      <c r="O529" s="74">
        <v>2</v>
      </c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56"/>
    </row>
    <row r="530" spans="2:41" ht="12.75" customHeight="1">
      <c r="B530" s="67" t="s">
        <v>801</v>
      </c>
      <c r="C530" s="116" t="s">
        <v>802</v>
      </c>
      <c r="D530" s="69">
        <f t="shared" si="96"/>
        <v>0</v>
      </c>
      <c r="E530" s="70">
        <f t="shared" si="97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56"/>
    </row>
    <row r="531" spans="2:41" ht="12.75" customHeight="1" hidden="1">
      <c r="B531" s="75" t="s">
        <v>803</v>
      </c>
      <c r="C531" s="118"/>
      <c r="D531" s="69">
        <f t="shared" si="96"/>
        <v>0</v>
      </c>
      <c r="E531" s="70">
        <f t="shared" si="97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56"/>
    </row>
    <row r="532" spans="2:41" ht="12.75" customHeight="1" hidden="1">
      <c r="B532" s="75" t="s">
        <v>804</v>
      </c>
      <c r="C532" s="118"/>
      <c r="D532" s="69">
        <f t="shared" si="96"/>
        <v>0</v>
      </c>
      <c r="E532" s="70">
        <f t="shared" si="97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56"/>
    </row>
    <row r="533" spans="2:41" ht="12.75" customHeight="1" hidden="1">
      <c r="B533" s="75" t="s">
        <v>805</v>
      </c>
      <c r="C533" s="118"/>
      <c r="D533" s="69">
        <f t="shared" si="96"/>
        <v>0</v>
      </c>
      <c r="E533" s="70">
        <f t="shared" si="97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56"/>
    </row>
    <row r="534" spans="2:41" ht="12.75" customHeight="1" hidden="1">
      <c r="B534" s="75" t="s">
        <v>1192</v>
      </c>
      <c r="C534" s="118"/>
      <c r="D534" s="69">
        <f t="shared" si="96"/>
        <v>0</v>
      </c>
      <c r="E534" s="70">
        <f t="shared" si="97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56"/>
    </row>
    <row r="535" spans="2:41" ht="12.75" customHeight="1" hidden="1">
      <c r="B535" s="75" t="s">
        <v>1193</v>
      </c>
      <c r="C535" s="118"/>
      <c r="D535" s="69">
        <f t="shared" si="96"/>
        <v>0</v>
      </c>
      <c r="E535" s="70">
        <f t="shared" si="97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56"/>
    </row>
    <row r="536" spans="2:41" ht="12.75" customHeight="1" thickBot="1">
      <c r="B536" s="67" t="s">
        <v>806</v>
      </c>
      <c r="C536" s="68" t="s">
        <v>712</v>
      </c>
      <c r="D536" s="69">
        <f t="shared" si="96"/>
        <v>0</v>
      </c>
      <c r="E536" s="81">
        <f t="shared" si="97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56"/>
    </row>
    <row r="537" spans="2:41" ht="12.75" customHeight="1" thickBot="1">
      <c r="B537" s="148"/>
      <c r="C537" s="200" t="s">
        <v>807</v>
      </c>
      <c r="D537" s="85">
        <f t="shared" si="96"/>
        <v>348</v>
      </c>
      <c r="E537" s="10"/>
      <c r="F537" s="87">
        <f aca="true" t="shared" si="98" ref="F537:S537">SUM(F486:F536)</f>
        <v>3</v>
      </c>
      <c r="G537" s="87">
        <f t="shared" si="98"/>
        <v>0</v>
      </c>
      <c r="H537" s="87">
        <f t="shared" si="98"/>
        <v>10</v>
      </c>
      <c r="I537" s="87">
        <f t="shared" si="98"/>
        <v>8</v>
      </c>
      <c r="J537" s="87">
        <f t="shared" si="98"/>
        <v>9</v>
      </c>
      <c r="K537" s="87">
        <f t="shared" si="98"/>
        <v>0</v>
      </c>
      <c r="L537" s="87">
        <f t="shared" si="98"/>
        <v>9</v>
      </c>
      <c r="M537" s="87">
        <f t="shared" si="98"/>
        <v>0</v>
      </c>
      <c r="N537" s="87">
        <f t="shared" si="98"/>
        <v>0</v>
      </c>
      <c r="O537" s="87">
        <f t="shared" si="98"/>
        <v>11</v>
      </c>
      <c r="P537" s="87">
        <f t="shared" si="98"/>
        <v>0</v>
      </c>
      <c r="Q537" s="87">
        <f t="shared" si="98"/>
        <v>0</v>
      </c>
      <c r="R537" s="87">
        <f t="shared" si="98"/>
        <v>12</v>
      </c>
      <c r="S537" s="87">
        <f t="shared" si="98"/>
        <v>23</v>
      </c>
      <c r="T537" s="87">
        <f aca="true" t="shared" si="99" ref="T537:AN537">SUM(T486:T536)</f>
        <v>0</v>
      </c>
      <c r="U537" s="87">
        <f t="shared" si="99"/>
        <v>1</v>
      </c>
      <c r="V537" s="87">
        <f t="shared" si="99"/>
        <v>0</v>
      </c>
      <c r="W537" s="87">
        <f t="shared" si="99"/>
        <v>0</v>
      </c>
      <c r="X537" s="87">
        <f t="shared" si="99"/>
        <v>0</v>
      </c>
      <c r="Y537" s="87">
        <f t="shared" si="99"/>
        <v>0</v>
      </c>
      <c r="Z537" s="87">
        <f t="shared" si="99"/>
        <v>0</v>
      </c>
      <c r="AA537" s="87">
        <f t="shared" si="99"/>
        <v>39</v>
      </c>
      <c r="AB537" s="87">
        <f t="shared" si="99"/>
        <v>1</v>
      </c>
      <c r="AC537" s="87">
        <f t="shared" si="99"/>
        <v>2</v>
      </c>
      <c r="AD537" s="87">
        <f t="shared" si="99"/>
        <v>0</v>
      </c>
      <c r="AE537" s="87">
        <f t="shared" si="99"/>
        <v>0</v>
      </c>
      <c r="AF537" s="87">
        <f t="shared" si="99"/>
        <v>3</v>
      </c>
      <c r="AG537" s="87">
        <f t="shared" si="99"/>
        <v>0</v>
      </c>
      <c r="AH537" s="87">
        <f t="shared" si="99"/>
        <v>117</v>
      </c>
      <c r="AI537" s="87">
        <f t="shared" si="99"/>
        <v>1</v>
      </c>
      <c r="AJ537" s="87">
        <f t="shared" si="99"/>
        <v>9</v>
      </c>
      <c r="AK537" s="87">
        <f t="shared" si="99"/>
        <v>0</v>
      </c>
      <c r="AL537" s="87">
        <f t="shared" si="99"/>
        <v>0</v>
      </c>
      <c r="AM537" s="87">
        <f t="shared" si="99"/>
        <v>14</v>
      </c>
      <c r="AN537" s="87">
        <f t="shared" si="99"/>
        <v>76</v>
      </c>
      <c r="AO537" s="56"/>
    </row>
    <row r="538" spans="2:41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56"/>
    </row>
    <row r="539" spans="2:41" ht="12.75" customHeight="1">
      <c r="B539" s="62" t="s">
        <v>809</v>
      </c>
      <c r="C539" s="97" t="s">
        <v>810</v>
      </c>
      <c r="D539" s="64">
        <f aca="true" t="shared" si="100" ref="D539:D570">SUM(F539:AN539)</f>
        <v>0</v>
      </c>
      <c r="E539" s="65">
        <f aca="true" t="shared" si="101" ref="E539:E570">COUNT(F539:AN539)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56"/>
    </row>
    <row r="540" spans="2:41" ht="12.75" customHeight="1">
      <c r="B540" s="67" t="s">
        <v>811</v>
      </c>
      <c r="C540" s="116" t="s">
        <v>812</v>
      </c>
      <c r="D540" s="69">
        <f t="shared" si="100"/>
        <v>4</v>
      </c>
      <c r="E540" s="70">
        <f t="shared" si="101"/>
        <v>2</v>
      </c>
      <c r="F540" s="74"/>
      <c r="G540" s="74"/>
      <c r="H540" s="74"/>
      <c r="I540" s="74"/>
      <c r="J540" s="74"/>
      <c r="K540" s="74">
        <v>1</v>
      </c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>
        <v>3</v>
      </c>
      <c r="AN540" s="74"/>
      <c r="AO540" s="56"/>
    </row>
    <row r="541" spans="2:41" ht="12.75" customHeight="1">
      <c r="B541" s="67" t="s">
        <v>813</v>
      </c>
      <c r="C541" s="116" t="s">
        <v>814</v>
      </c>
      <c r="D541" s="69">
        <f t="shared" si="100"/>
        <v>5</v>
      </c>
      <c r="E541" s="70">
        <f t="shared" si="101"/>
        <v>2</v>
      </c>
      <c r="F541" s="74">
        <v>2</v>
      </c>
      <c r="G541" s="74"/>
      <c r="H541" s="74"/>
      <c r="I541" s="74"/>
      <c r="J541" s="74"/>
      <c r="K541" s="74">
        <v>3</v>
      </c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56"/>
    </row>
    <row r="542" spans="2:41" ht="12.75" customHeight="1">
      <c r="B542" s="67" t="s">
        <v>815</v>
      </c>
      <c r="C542" s="116" t="s">
        <v>816</v>
      </c>
      <c r="D542" s="69">
        <f t="shared" si="100"/>
        <v>0</v>
      </c>
      <c r="E542" s="70">
        <f t="shared" si="101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56"/>
    </row>
    <row r="543" spans="2:41" ht="12.75" customHeight="1">
      <c r="B543" s="67" t="s">
        <v>817</v>
      </c>
      <c r="C543" s="116" t="s">
        <v>818</v>
      </c>
      <c r="D543" s="69">
        <f t="shared" si="100"/>
        <v>0</v>
      </c>
      <c r="E543" s="70">
        <f t="shared" si="101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56"/>
    </row>
    <row r="544" spans="2:41" ht="12.75" customHeight="1">
      <c r="B544" s="67" t="s">
        <v>819</v>
      </c>
      <c r="C544" s="116" t="s">
        <v>820</v>
      </c>
      <c r="D544" s="69">
        <f t="shared" si="100"/>
        <v>2</v>
      </c>
      <c r="E544" s="70">
        <f t="shared" si="101"/>
        <v>1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>
        <v>2</v>
      </c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56"/>
    </row>
    <row r="545" spans="2:41" ht="12.75" customHeight="1">
      <c r="B545" s="67" t="s">
        <v>821</v>
      </c>
      <c r="C545" s="116" t="s">
        <v>822</v>
      </c>
      <c r="D545" s="69">
        <f t="shared" si="100"/>
        <v>12</v>
      </c>
      <c r="E545" s="70">
        <f t="shared" si="101"/>
        <v>7</v>
      </c>
      <c r="F545" s="74"/>
      <c r="G545" s="74"/>
      <c r="H545" s="74">
        <v>1</v>
      </c>
      <c r="I545" s="74"/>
      <c r="J545" s="74">
        <v>1</v>
      </c>
      <c r="K545" s="74"/>
      <c r="L545" s="74">
        <v>1</v>
      </c>
      <c r="M545" s="74"/>
      <c r="N545" s="74"/>
      <c r="O545" s="74">
        <v>2</v>
      </c>
      <c r="P545" s="74"/>
      <c r="Q545" s="74"/>
      <c r="R545" s="74"/>
      <c r="S545" s="74"/>
      <c r="T545" s="74"/>
      <c r="U545" s="74">
        <v>3</v>
      </c>
      <c r="V545" s="74"/>
      <c r="W545" s="74"/>
      <c r="X545" s="74"/>
      <c r="Y545" s="74"/>
      <c r="Z545" s="74"/>
      <c r="AA545" s="74">
        <v>1</v>
      </c>
      <c r="AB545" s="74"/>
      <c r="AC545" s="74"/>
      <c r="AD545" s="74">
        <v>3</v>
      </c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56"/>
    </row>
    <row r="546" spans="2:41" ht="12.75" customHeight="1">
      <c r="B546" s="67" t="s">
        <v>823</v>
      </c>
      <c r="C546" s="116" t="s">
        <v>824</v>
      </c>
      <c r="D546" s="69">
        <f t="shared" si="100"/>
        <v>2</v>
      </c>
      <c r="E546" s="70">
        <f t="shared" si="101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>
        <v>2</v>
      </c>
      <c r="AO546" s="56"/>
    </row>
    <row r="547" spans="2:41" ht="12.75" customHeight="1">
      <c r="B547" s="67" t="s">
        <v>825</v>
      </c>
      <c r="C547" s="116" t="s">
        <v>826</v>
      </c>
      <c r="D547" s="69">
        <f t="shared" si="100"/>
        <v>0</v>
      </c>
      <c r="E547" s="70">
        <f t="shared" si="101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56"/>
    </row>
    <row r="548" spans="2:41" ht="12.75" customHeight="1">
      <c r="B548" s="67" t="s">
        <v>827</v>
      </c>
      <c r="C548" s="116" t="s">
        <v>828</v>
      </c>
      <c r="D548" s="69">
        <f t="shared" si="100"/>
        <v>1</v>
      </c>
      <c r="E548" s="70">
        <f t="shared" si="101"/>
        <v>1</v>
      </c>
      <c r="F548" s="74"/>
      <c r="G548" s="74"/>
      <c r="H548" s="74"/>
      <c r="I548" s="74"/>
      <c r="J548" s="74"/>
      <c r="K548" s="74">
        <v>1</v>
      </c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56"/>
    </row>
    <row r="549" spans="2:41" ht="12.75" customHeight="1">
      <c r="B549" s="67" t="s">
        <v>829</v>
      </c>
      <c r="C549" s="116" t="s">
        <v>1128</v>
      </c>
      <c r="D549" s="69">
        <f t="shared" si="100"/>
        <v>0</v>
      </c>
      <c r="E549" s="70">
        <f t="shared" si="101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56"/>
    </row>
    <row r="550" spans="2:41" ht="12.75" customHeight="1">
      <c r="B550" s="67" t="s">
        <v>830</v>
      </c>
      <c r="C550" s="116" t="s">
        <v>831</v>
      </c>
      <c r="D550" s="69">
        <f t="shared" si="100"/>
        <v>0</v>
      </c>
      <c r="E550" s="70">
        <f t="shared" si="101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56"/>
    </row>
    <row r="551" spans="2:41" ht="12.75" customHeight="1">
      <c r="B551" s="67" t="s">
        <v>832</v>
      </c>
      <c r="C551" s="116" t="s">
        <v>833</v>
      </c>
      <c r="D551" s="69">
        <f t="shared" si="100"/>
        <v>0</v>
      </c>
      <c r="E551" s="70">
        <f t="shared" si="101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56"/>
    </row>
    <row r="552" spans="2:41" ht="12.75" customHeight="1">
      <c r="B552" s="67" t="s">
        <v>834</v>
      </c>
      <c r="C552" s="116" t="s">
        <v>835</v>
      </c>
      <c r="D552" s="69">
        <f t="shared" si="100"/>
        <v>2</v>
      </c>
      <c r="E552" s="70">
        <f t="shared" si="101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>
        <v>2</v>
      </c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56"/>
    </row>
    <row r="553" spans="2:41" ht="12.75" customHeight="1">
      <c r="B553" s="67" t="s">
        <v>836</v>
      </c>
      <c r="C553" s="116" t="s">
        <v>837</v>
      </c>
      <c r="D553" s="69">
        <f t="shared" si="100"/>
        <v>7</v>
      </c>
      <c r="E553" s="70">
        <f t="shared" si="101"/>
        <v>2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>
        <v>2</v>
      </c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>
        <v>5</v>
      </c>
      <c r="AN553" s="74"/>
      <c r="AO553" s="56"/>
    </row>
    <row r="554" spans="2:41" ht="12.75" customHeight="1">
      <c r="B554" s="67" t="s">
        <v>838</v>
      </c>
      <c r="C554" s="116" t="s">
        <v>839</v>
      </c>
      <c r="D554" s="69">
        <f t="shared" si="100"/>
        <v>50</v>
      </c>
      <c r="E554" s="70">
        <f t="shared" si="101"/>
        <v>1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>
        <v>50</v>
      </c>
      <c r="AN554" s="74"/>
      <c r="AO554" s="56"/>
    </row>
    <row r="555" spans="2:41" ht="12.75" customHeight="1">
      <c r="B555" s="67" t="s">
        <v>840</v>
      </c>
      <c r="C555" s="116" t="s">
        <v>841</v>
      </c>
      <c r="D555" s="69">
        <f t="shared" si="100"/>
        <v>0</v>
      </c>
      <c r="E555" s="70">
        <f t="shared" si="101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56"/>
    </row>
    <row r="556" spans="2:41" ht="12.75" customHeight="1">
      <c r="B556" s="67" t="s">
        <v>842</v>
      </c>
      <c r="C556" s="116" t="s">
        <v>843</v>
      </c>
      <c r="D556" s="69">
        <f t="shared" si="100"/>
        <v>8</v>
      </c>
      <c r="E556" s="70">
        <f t="shared" si="101"/>
        <v>2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>
        <v>6</v>
      </c>
      <c r="AN556" s="74">
        <v>2</v>
      </c>
      <c r="AO556" s="56"/>
    </row>
    <row r="557" spans="2:41" ht="12.75" customHeight="1">
      <c r="B557" s="67" t="s">
        <v>844</v>
      </c>
      <c r="C557" s="116" t="s">
        <v>845</v>
      </c>
      <c r="D557" s="69">
        <f t="shared" si="100"/>
        <v>0</v>
      </c>
      <c r="E557" s="70">
        <f t="shared" si="101"/>
        <v>0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56"/>
    </row>
    <row r="558" spans="2:41" ht="12.75" customHeight="1">
      <c r="B558" s="67" t="s">
        <v>846</v>
      </c>
      <c r="C558" s="116" t="s">
        <v>847</v>
      </c>
      <c r="D558" s="69">
        <f t="shared" si="100"/>
        <v>0</v>
      </c>
      <c r="E558" s="70">
        <f t="shared" si="101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56"/>
    </row>
    <row r="559" spans="2:41" ht="12.75" customHeight="1">
      <c r="B559" s="67" t="s">
        <v>848</v>
      </c>
      <c r="C559" s="116" t="s">
        <v>849</v>
      </c>
      <c r="D559" s="69">
        <f t="shared" si="100"/>
        <v>4</v>
      </c>
      <c r="E559" s="70">
        <f t="shared" si="101"/>
        <v>3</v>
      </c>
      <c r="F559" s="74">
        <v>1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>
        <v>1</v>
      </c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>
        <v>2</v>
      </c>
      <c r="AO559" s="56"/>
    </row>
    <row r="560" spans="2:41" ht="12.75" customHeight="1">
      <c r="B560" s="67" t="s">
        <v>850</v>
      </c>
      <c r="C560" s="116" t="s">
        <v>851</v>
      </c>
      <c r="D560" s="69">
        <f t="shared" si="100"/>
        <v>4</v>
      </c>
      <c r="E560" s="70">
        <f t="shared" si="101"/>
        <v>2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>
        <v>2</v>
      </c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>
        <v>2</v>
      </c>
      <c r="AN560" s="74"/>
      <c r="AO560" s="56"/>
    </row>
    <row r="561" spans="2:41" ht="12.75" customHeight="1">
      <c r="B561" s="67" t="s">
        <v>852</v>
      </c>
      <c r="C561" s="116" t="s">
        <v>853</v>
      </c>
      <c r="D561" s="69">
        <f t="shared" si="100"/>
        <v>4</v>
      </c>
      <c r="E561" s="70">
        <f t="shared" si="101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>
        <v>4</v>
      </c>
      <c r="AN561" s="74"/>
      <c r="AO561" s="56"/>
    </row>
    <row r="562" spans="2:41" ht="12.75" customHeight="1">
      <c r="B562" s="67" t="s">
        <v>854</v>
      </c>
      <c r="C562" s="116" t="s">
        <v>855</v>
      </c>
      <c r="D562" s="69">
        <f t="shared" si="100"/>
        <v>2</v>
      </c>
      <c r="E562" s="70">
        <f t="shared" si="101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>
        <v>2</v>
      </c>
      <c r="AN562" s="74"/>
      <c r="AO562" s="56"/>
    </row>
    <row r="563" spans="2:41" ht="12.75" customHeight="1">
      <c r="B563" s="67" t="s">
        <v>856</v>
      </c>
      <c r="C563" s="116" t="s">
        <v>857</v>
      </c>
      <c r="D563" s="69">
        <f t="shared" si="100"/>
        <v>3</v>
      </c>
      <c r="E563" s="70">
        <f t="shared" si="101"/>
        <v>2</v>
      </c>
      <c r="F563" s="74">
        <v>2</v>
      </c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>
        <v>1</v>
      </c>
      <c r="AN563" s="74"/>
      <c r="AO563" s="56"/>
    </row>
    <row r="564" spans="2:41" ht="12.75" customHeight="1">
      <c r="B564" s="67" t="s">
        <v>858</v>
      </c>
      <c r="C564" s="116" t="s">
        <v>859</v>
      </c>
      <c r="D564" s="69">
        <f t="shared" si="100"/>
        <v>3</v>
      </c>
      <c r="E564" s="70">
        <f t="shared" si="101"/>
        <v>3</v>
      </c>
      <c r="F564" s="74"/>
      <c r="G564" s="74"/>
      <c r="H564" s="74"/>
      <c r="I564" s="74"/>
      <c r="J564" s="74"/>
      <c r="K564" s="74">
        <v>1</v>
      </c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>
        <v>1</v>
      </c>
      <c r="AE564" s="74"/>
      <c r="AF564" s="74"/>
      <c r="AG564" s="74"/>
      <c r="AH564" s="74"/>
      <c r="AI564" s="74"/>
      <c r="AJ564" s="74"/>
      <c r="AK564" s="74"/>
      <c r="AL564" s="74"/>
      <c r="AM564" s="74"/>
      <c r="AN564" s="74">
        <v>1</v>
      </c>
      <c r="AO564" s="56"/>
    </row>
    <row r="565" spans="2:41" ht="12.75" customHeight="1">
      <c r="B565" s="67" t="s">
        <v>860</v>
      </c>
      <c r="C565" s="116" t="s">
        <v>861</v>
      </c>
      <c r="D565" s="69">
        <f t="shared" si="100"/>
        <v>2</v>
      </c>
      <c r="E565" s="70">
        <f t="shared" si="101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>
        <v>2</v>
      </c>
      <c r="AN565" s="74"/>
      <c r="AO565" s="56"/>
    </row>
    <row r="566" spans="2:41" ht="12.75" customHeight="1">
      <c r="B566" s="67" t="s">
        <v>862</v>
      </c>
      <c r="C566" s="116" t="s">
        <v>863</v>
      </c>
      <c r="D566" s="69">
        <f t="shared" si="100"/>
        <v>11</v>
      </c>
      <c r="E566" s="70">
        <f t="shared" si="101"/>
        <v>5</v>
      </c>
      <c r="F566" s="74">
        <v>3</v>
      </c>
      <c r="G566" s="74"/>
      <c r="H566" s="74"/>
      <c r="I566" s="74"/>
      <c r="J566" s="74"/>
      <c r="K566" s="74">
        <v>1</v>
      </c>
      <c r="L566" s="74"/>
      <c r="M566" s="74"/>
      <c r="N566" s="74"/>
      <c r="O566" s="74"/>
      <c r="P566" s="74"/>
      <c r="Q566" s="74"/>
      <c r="R566" s="74"/>
      <c r="S566" s="74"/>
      <c r="T566" s="74"/>
      <c r="U566" s="74">
        <v>1</v>
      </c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>
        <v>2</v>
      </c>
      <c r="AN566" s="74">
        <v>4</v>
      </c>
      <c r="AO566" s="56"/>
    </row>
    <row r="567" spans="2:41" ht="12.75" customHeight="1">
      <c r="B567" s="67" t="s">
        <v>864</v>
      </c>
      <c r="C567" s="116" t="s">
        <v>865</v>
      </c>
      <c r="D567" s="69">
        <f t="shared" si="100"/>
        <v>0</v>
      </c>
      <c r="E567" s="70">
        <f t="shared" si="101"/>
        <v>0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56"/>
    </row>
    <row r="568" spans="2:41" ht="12.75" customHeight="1">
      <c r="B568" s="67" t="s">
        <v>866</v>
      </c>
      <c r="C568" s="116" t="s">
        <v>867</v>
      </c>
      <c r="D568" s="69">
        <f t="shared" si="100"/>
        <v>1</v>
      </c>
      <c r="E568" s="70">
        <f t="shared" si="101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>
        <v>1</v>
      </c>
      <c r="AO568" s="56"/>
    </row>
    <row r="569" spans="2:41" ht="12.75" customHeight="1">
      <c r="B569" s="67" t="s">
        <v>868</v>
      </c>
      <c r="C569" s="116" t="s">
        <v>869</v>
      </c>
      <c r="D569" s="69">
        <f t="shared" si="100"/>
        <v>2</v>
      </c>
      <c r="E569" s="70">
        <f t="shared" si="101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>
        <v>2</v>
      </c>
      <c r="AN569" s="74"/>
      <c r="AO569" s="56"/>
    </row>
    <row r="570" spans="2:41" ht="12.75" customHeight="1">
      <c r="B570" s="67" t="s">
        <v>870</v>
      </c>
      <c r="C570" s="116" t="s">
        <v>871</v>
      </c>
      <c r="D570" s="69">
        <f t="shared" si="100"/>
        <v>6</v>
      </c>
      <c r="E570" s="70">
        <f t="shared" si="101"/>
        <v>2</v>
      </c>
      <c r="F570" s="74">
        <v>3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>
        <v>3</v>
      </c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56"/>
    </row>
    <row r="571" spans="2:41" ht="12.75" customHeight="1">
      <c r="B571" s="67" t="s">
        <v>872</v>
      </c>
      <c r="C571" s="116" t="s">
        <v>873</v>
      </c>
      <c r="D571" s="69">
        <f aca="true" t="shared" si="102" ref="D571:D602">SUM(F571:AN571)</f>
        <v>0</v>
      </c>
      <c r="E571" s="70">
        <f aca="true" t="shared" si="103" ref="E571:E602">COUNT(F571:AN571)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56"/>
    </row>
    <row r="572" spans="2:41" ht="12.75" customHeight="1">
      <c r="B572" s="67" t="s">
        <v>874</v>
      </c>
      <c r="C572" s="116" t="s">
        <v>875</v>
      </c>
      <c r="D572" s="69">
        <f t="shared" si="102"/>
        <v>1</v>
      </c>
      <c r="E572" s="70">
        <f t="shared" si="103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>
        <v>1</v>
      </c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56"/>
    </row>
    <row r="573" spans="2:41" ht="12.75" customHeight="1">
      <c r="B573" s="67" t="s">
        <v>876</v>
      </c>
      <c r="C573" s="116" t="s">
        <v>877</v>
      </c>
      <c r="D573" s="69">
        <f t="shared" si="102"/>
        <v>0</v>
      </c>
      <c r="E573" s="70">
        <f t="shared" si="103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56"/>
    </row>
    <row r="574" spans="2:41" ht="12.75" customHeight="1">
      <c r="B574" s="67" t="s">
        <v>878</v>
      </c>
      <c r="C574" s="116" t="s">
        <v>879</v>
      </c>
      <c r="D574" s="69">
        <f t="shared" si="102"/>
        <v>8</v>
      </c>
      <c r="E574" s="70">
        <f t="shared" si="103"/>
        <v>4</v>
      </c>
      <c r="F574" s="74">
        <v>2</v>
      </c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>
        <v>2</v>
      </c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>
        <v>2</v>
      </c>
      <c r="AN574" s="74">
        <v>2</v>
      </c>
      <c r="AO574" s="56"/>
    </row>
    <row r="575" spans="2:41" ht="12.75" customHeight="1">
      <c r="B575" s="67" t="s">
        <v>880</v>
      </c>
      <c r="C575" s="116" t="s">
        <v>881</v>
      </c>
      <c r="D575" s="69">
        <f t="shared" si="102"/>
        <v>4</v>
      </c>
      <c r="E575" s="70">
        <f t="shared" si="103"/>
        <v>2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>
        <v>2</v>
      </c>
      <c r="AN575" s="74">
        <v>2</v>
      </c>
      <c r="AO575" s="56"/>
    </row>
    <row r="576" spans="2:41" ht="12.75" customHeight="1">
      <c r="B576" s="67" t="s">
        <v>882</v>
      </c>
      <c r="C576" s="116" t="s">
        <v>883</v>
      </c>
      <c r="D576" s="69">
        <f t="shared" si="102"/>
        <v>0</v>
      </c>
      <c r="E576" s="70">
        <f t="shared" si="103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56"/>
    </row>
    <row r="577" spans="2:41" ht="12.75" customHeight="1">
      <c r="B577" s="67" t="s">
        <v>884</v>
      </c>
      <c r="C577" s="116" t="s">
        <v>885</v>
      </c>
      <c r="D577" s="69">
        <f t="shared" si="102"/>
        <v>0</v>
      </c>
      <c r="E577" s="70">
        <f t="shared" si="103"/>
        <v>0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56"/>
    </row>
    <row r="578" spans="2:41" ht="12.75" customHeight="1">
      <c r="B578" s="67" t="s">
        <v>886</v>
      </c>
      <c r="C578" s="116" t="s">
        <v>887</v>
      </c>
      <c r="D578" s="69">
        <f t="shared" si="102"/>
        <v>0</v>
      </c>
      <c r="E578" s="70">
        <f t="shared" si="103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56"/>
    </row>
    <row r="579" spans="2:41" ht="12.75" customHeight="1">
      <c r="B579" s="67" t="s">
        <v>888</v>
      </c>
      <c r="C579" s="116" t="s">
        <v>889</v>
      </c>
      <c r="D579" s="69">
        <f t="shared" si="102"/>
        <v>0</v>
      </c>
      <c r="E579" s="70">
        <f t="shared" si="103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56"/>
    </row>
    <row r="580" spans="2:41" ht="12.75" customHeight="1">
      <c r="B580" s="67" t="s">
        <v>890</v>
      </c>
      <c r="C580" s="116" t="s">
        <v>891</v>
      </c>
      <c r="D580" s="69">
        <f t="shared" si="102"/>
        <v>10</v>
      </c>
      <c r="E580" s="70">
        <f t="shared" si="103"/>
        <v>7</v>
      </c>
      <c r="F580" s="74"/>
      <c r="G580" s="74"/>
      <c r="H580" s="74">
        <v>1</v>
      </c>
      <c r="I580" s="74"/>
      <c r="J580" s="74">
        <v>1</v>
      </c>
      <c r="K580" s="74"/>
      <c r="L580" s="74">
        <v>1</v>
      </c>
      <c r="M580" s="74"/>
      <c r="N580" s="74"/>
      <c r="O580" s="74">
        <v>1</v>
      </c>
      <c r="P580" s="74"/>
      <c r="Q580" s="74"/>
      <c r="R580" s="74"/>
      <c r="S580" s="74"/>
      <c r="T580" s="74"/>
      <c r="U580" s="74"/>
      <c r="V580" s="74">
        <v>2</v>
      </c>
      <c r="W580" s="74"/>
      <c r="X580" s="74"/>
      <c r="Y580" s="74"/>
      <c r="Z580" s="74"/>
      <c r="AA580" s="74"/>
      <c r="AB580" s="74"/>
      <c r="AC580" s="74"/>
      <c r="AD580" s="74">
        <v>2</v>
      </c>
      <c r="AE580" s="74"/>
      <c r="AF580" s="74"/>
      <c r="AG580" s="74"/>
      <c r="AH580" s="74"/>
      <c r="AI580" s="74"/>
      <c r="AJ580" s="74"/>
      <c r="AK580" s="74"/>
      <c r="AL580" s="74"/>
      <c r="AM580" s="74"/>
      <c r="AN580" s="74">
        <v>2</v>
      </c>
      <c r="AO580" s="56"/>
    </row>
    <row r="581" spans="2:41" ht="12.75" customHeight="1">
      <c r="B581" s="67" t="s">
        <v>892</v>
      </c>
      <c r="C581" s="116" t="s">
        <v>893</v>
      </c>
      <c r="D581" s="69">
        <f t="shared" si="102"/>
        <v>0</v>
      </c>
      <c r="E581" s="70">
        <f t="shared" si="103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56"/>
    </row>
    <row r="582" spans="2:41" ht="12.75" customHeight="1">
      <c r="B582" s="67" t="s">
        <v>894</v>
      </c>
      <c r="C582" s="116" t="s">
        <v>895</v>
      </c>
      <c r="D582" s="69">
        <f t="shared" si="102"/>
        <v>2</v>
      </c>
      <c r="E582" s="70">
        <f t="shared" si="103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>
        <v>1</v>
      </c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>
        <v>1</v>
      </c>
      <c r="AO582" s="56"/>
    </row>
    <row r="583" spans="2:41" ht="12.75" customHeight="1">
      <c r="B583" s="67" t="s">
        <v>896</v>
      </c>
      <c r="C583" s="116" t="s">
        <v>897</v>
      </c>
      <c r="D583" s="69">
        <f t="shared" si="102"/>
        <v>0</v>
      </c>
      <c r="E583" s="70">
        <f t="shared" si="103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56"/>
    </row>
    <row r="584" spans="2:41" ht="12.75" customHeight="1">
      <c r="B584" s="67" t="s">
        <v>898</v>
      </c>
      <c r="C584" s="116" t="s">
        <v>899</v>
      </c>
      <c r="D584" s="69">
        <f t="shared" si="102"/>
        <v>6</v>
      </c>
      <c r="E584" s="70">
        <f t="shared" si="103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>
        <v>4</v>
      </c>
      <c r="AN584" s="74">
        <v>2</v>
      </c>
      <c r="AO584" s="56"/>
    </row>
    <row r="585" spans="2:41" ht="12.75" customHeight="1">
      <c r="B585" s="67" t="s">
        <v>900</v>
      </c>
      <c r="C585" s="116" t="s">
        <v>901</v>
      </c>
      <c r="D585" s="69">
        <f t="shared" si="102"/>
        <v>31</v>
      </c>
      <c r="E585" s="70">
        <f t="shared" si="103"/>
        <v>11</v>
      </c>
      <c r="F585" s="74">
        <v>6</v>
      </c>
      <c r="G585" s="74"/>
      <c r="H585" s="74">
        <v>1</v>
      </c>
      <c r="I585" s="74"/>
      <c r="J585" s="74">
        <v>1</v>
      </c>
      <c r="K585" s="74">
        <v>4</v>
      </c>
      <c r="L585" s="74">
        <v>1</v>
      </c>
      <c r="M585" s="74"/>
      <c r="N585" s="74"/>
      <c r="O585" s="74">
        <v>1</v>
      </c>
      <c r="P585" s="74"/>
      <c r="Q585" s="74"/>
      <c r="R585" s="74"/>
      <c r="S585" s="74"/>
      <c r="T585" s="74"/>
      <c r="U585" s="74"/>
      <c r="V585" s="74">
        <v>2</v>
      </c>
      <c r="W585" s="74"/>
      <c r="X585" s="74"/>
      <c r="Y585" s="74"/>
      <c r="Z585" s="74"/>
      <c r="AA585" s="74">
        <v>3</v>
      </c>
      <c r="AB585" s="74"/>
      <c r="AC585" s="74"/>
      <c r="AD585" s="74"/>
      <c r="AE585" s="74"/>
      <c r="AF585" s="74"/>
      <c r="AG585" s="74"/>
      <c r="AH585" s="74"/>
      <c r="AI585" s="74"/>
      <c r="AJ585" s="74"/>
      <c r="AK585" s="74">
        <v>2</v>
      </c>
      <c r="AL585" s="74"/>
      <c r="AM585" s="74">
        <v>4</v>
      </c>
      <c r="AN585" s="74">
        <v>6</v>
      </c>
      <c r="AO585" s="56"/>
    </row>
    <row r="586" spans="2:41" ht="12.75" customHeight="1">
      <c r="B586" s="67" t="s">
        <v>902</v>
      </c>
      <c r="C586" s="116" t="s">
        <v>903</v>
      </c>
      <c r="D586" s="69">
        <f t="shared" si="102"/>
        <v>24</v>
      </c>
      <c r="E586" s="70">
        <f t="shared" si="103"/>
        <v>9</v>
      </c>
      <c r="F586" s="74">
        <v>3</v>
      </c>
      <c r="G586" s="74"/>
      <c r="H586" s="74">
        <v>1</v>
      </c>
      <c r="I586" s="74"/>
      <c r="J586" s="74">
        <v>1</v>
      </c>
      <c r="K586" s="74">
        <v>2</v>
      </c>
      <c r="L586" s="74">
        <v>1</v>
      </c>
      <c r="M586" s="74"/>
      <c r="N586" s="74"/>
      <c r="O586" s="74">
        <v>1</v>
      </c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>
        <v>2</v>
      </c>
      <c r="AB586" s="74"/>
      <c r="AC586" s="74"/>
      <c r="AD586" s="74">
        <v>11</v>
      </c>
      <c r="AE586" s="74"/>
      <c r="AF586" s="74"/>
      <c r="AG586" s="74"/>
      <c r="AH586" s="74"/>
      <c r="AI586" s="74"/>
      <c r="AJ586" s="74"/>
      <c r="AK586" s="74"/>
      <c r="AL586" s="74"/>
      <c r="AM586" s="74"/>
      <c r="AN586" s="74">
        <v>2</v>
      </c>
      <c r="AO586" s="56"/>
    </row>
    <row r="587" spans="2:41" ht="12.75" customHeight="1">
      <c r="B587" s="67" t="s">
        <v>904</v>
      </c>
      <c r="C587" s="116" t="s">
        <v>905</v>
      </c>
      <c r="D587" s="69">
        <f t="shared" si="102"/>
        <v>0</v>
      </c>
      <c r="E587" s="70">
        <f t="shared" si="103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56"/>
    </row>
    <row r="588" spans="2:41" ht="12.75" customHeight="1">
      <c r="B588" s="67" t="s">
        <v>906</v>
      </c>
      <c r="C588" s="116" t="s">
        <v>907</v>
      </c>
      <c r="D588" s="69">
        <f t="shared" si="102"/>
        <v>3</v>
      </c>
      <c r="E588" s="70">
        <f t="shared" si="103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>
        <v>2</v>
      </c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>
        <v>1</v>
      </c>
      <c r="AO588" s="56"/>
    </row>
    <row r="589" spans="2:41" ht="12.75" customHeight="1">
      <c r="B589" s="67" t="s">
        <v>908</v>
      </c>
      <c r="C589" s="116" t="s">
        <v>909</v>
      </c>
      <c r="D589" s="69">
        <f t="shared" si="102"/>
        <v>3</v>
      </c>
      <c r="E589" s="70">
        <f t="shared" si="103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>
        <v>3</v>
      </c>
      <c r="AN589" s="74"/>
      <c r="AO589" s="56"/>
    </row>
    <row r="590" spans="2:41" ht="12.75" customHeight="1">
      <c r="B590" s="67" t="s">
        <v>910</v>
      </c>
      <c r="C590" s="116" t="s">
        <v>911</v>
      </c>
      <c r="D590" s="69">
        <f t="shared" si="102"/>
        <v>6</v>
      </c>
      <c r="E590" s="70">
        <f t="shared" si="103"/>
        <v>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>
        <v>3</v>
      </c>
      <c r="AN590" s="74">
        <v>3</v>
      </c>
      <c r="AO590" s="56"/>
    </row>
    <row r="591" spans="2:41" ht="12.75" customHeight="1">
      <c r="B591" s="67" t="s">
        <v>912</v>
      </c>
      <c r="C591" s="116" t="s">
        <v>913</v>
      </c>
      <c r="D591" s="69">
        <f t="shared" si="102"/>
        <v>1</v>
      </c>
      <c r="E591" s="70">
        <f t="shared" si="103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>
        <v>1</v>
      </c>
      <c r="AO591" s="56"/>
    </row>
    <row r="592" spans="2:41" ht="12.75" customHeight="1">
      <c r="B592" s="67" t="s">
        <v>914</v>
      </c>
      <c r="C592" s="116" t="s">
        <v>915</v>
      </c>
      <c r="D592" s="69">
        <f t="shared" si="102"/>
        <v>34</v>
      </c>
      <c r="E592" s="70">
        <f t="shared" si="103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>
        <v>34</v>
      </c>
      <c r="AN592" s="74"/>
      <c r="AO592" s="56"/>
    </row>
    <row r="593" spans="2:41" ht="12.75" customHeight="1">
      <c r="B593" s="67" t="s">
        <v>916</v>
      </c>
      <c r="C593" s="116" t="s">
        <v>917</v>
      </c>
      <c r="D593" s="69">
        <f t="shared" si="102"/>
        <v>10</v>
      </c>
      <c r="E593" s="70">
        <f t="shared" si="103"/>
        <v>2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>
        <v>5</v>
      </c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>
        <v>5</v>
      </c>
      <c r="AO593" s="56"/>
    </row>
    <row r="594" spans="2:41" ht="12.75" customHeight="1">
      <c r="B594" s="67" t="s">
        <v>918</v>
      </c>
      <c r="C594" s="116" t="s">
        <v>919</v>
      </c>
      <c r="D594" s="69">
        <f t="shared" si="102"/>
        <v>9</v>
      </c>
      <c r="E594" s="70">
        <f t="shared" si="103"/>
        <v>4</v>
      </c>
      <c r="F594" s="74">
        <v>2</v>
      </c>
      <c r="G594" s="74"/>
      <c r="H594" s="74"/>
      <c r="I594" s="74"/>
      <c r="J594" s="74"/>
      <c r="K594" s="74">
        <v>1</v>
      </c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>
        <v>4</v>
      </c>
      <c r="W594" s="74"/>
      <c r="X594" s="74"/>
      <c r="Y594" s="74"/>
      <c r="Z594" s="74"/>
      <c r="AA594" s="74">
        <v>2</v>
      </c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56"/>
    </row>
    <row r="595" spans="2:41" ht="12.75" customHeight="1">
      <c r="B595" s="67" t="s">
        <v>920</v>
      </c>
      <c r="C595" s="116" t="s">
        <v>921</v>
      </c>
      <c r="D595" s="69">
        <f t="shared" si="102"/>
        <v>3</v>
      </c>
      <c r="E595" s="70">
        <f t="shared" si="103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>
        <v>1</v>
      </c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>
        <v>2</v>
      </c>
      <c r="AO595" s="56"/>
    </row>
    <row r="596" spans="2:41" ht="12.75" customHeight="1">
      <c r="B596" s="67" t="s">
        <v>922</v>
      </c>
      <c r="C596" s="116" t="s">
        <v>923</v>
      </c>
      <c r="D596" s="69">
        <f t="shared" si="102"/>
        <v>18</v>
      </c>
      <c r="E596" s="70">
        <f t="shared" si="103"/>
        <v>4</v>
      </c>
      <c r="F596" s="74"/>
      <c r="G596" s="74"/>
      <c r="H596" s="74"/>
      <c r="I596" s="74"/>
      <c r="J596" s="74"/>
      <c r="K596" s="74">
        <v>2</v>
      </c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>
        <v>7</v>
      </c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>
        <v>3</v>
      </c>
      <c r="AN596" s="74">
        <v>6</v>
      </c>
      <c r="AO596" s="56"/>
    </row>
    <row r="597" spans="2:41" ht="12.75" customHeight="1">
      <c r="B597" s="67" t="s">
        <v>924</v>
      </c>
      <c r="C597" s="116" t="s">
        <v>925</v>
      </c>
      <c r="D597" s="69">
        <f t="shared" si="102"/>
        <v>0</v>
      </c>
      <c r="E597" s="70">
        <f t="shared" si="103"/>
        <v>0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56"/>
    </row>
    <row r="598" spans="2:41" ht="12.75" customHeight="1">
      <c r="B598" s="67" t="s">
        <v>926</v>
      </c>
      <c r="C598" s="116" t="s">
        <v>1137</v>
      </c>
      <c r="D598" s="69">
        <f t="shared" si="102"/>
        <v>0</v>
      </c>
      <c r="E598" s="70">
        <f t="shared" si="103"/>
        <v>0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56"/>
    </row>
    <row r="599" spans="2:41" ht="12.75" customHeight="1">
      <c r="B599" s="67" t="s">
        <v>927</v>
      </c>
      <c r="C599" s="116" t="s">
        <v>928</v>
      </c>
      <c r="D599" s="69">
        <f t="shared" si="102"/>
        <v>0</v>
      </c>
      <c r="E599" s="70">
        <f t="shared" si="103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56"/>
    </row>
    <row r="600" spans="2:41" ht="12.75" customHeight="1">
      <c r="B600" s="67" t="s">
        <v>929</v>
      </c>
      <c r="C600" s="116" t="s">
        <v>930</v>
      </c>
      <c r="D600" s="69">
        <f t="shared" si="102"/>
        <v>0</v>
      </c>
      <c r="E600" s="70">
        <f t="shared" si="103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56"/>
    </row>
    <row r="601" spans="2:41" ht="12.75" customHeight="1">
      <c r="B601" s="67" t="s">
        <v>931</v>
      </c>
      <c r="C601" s="116" t="s">
        <v>932</v>
      </c>
      <c r="D601" s="69">
        <f t="shared" si="102"/>
        <v>0</v>
      </c>
      <c r="E601" s="70">
        <f t="shared" si="103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56"/>
    </row>
    <row r="602" spans="2:41" ht="12.75" customHeight="1">
      <c r="B602" s="67" t="s">
        <v>933</v>
      </c>
      <c r="C602" s="116" t="s">
        <v>934</v>
      </c>
      <c r="D602" s="69">
        <f t="shared" si="102"/>
        <v>1</v>
      </c>
      <c r="E602" s="70">
        <f t="shared" si="103"/>
        <v>1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56"/>
    </row>
    <row r="603" spans="2:41" ht="12.75" customHeight="1">
      <c r="B603" s="67" t="s">
        <v>935</v>
      </c>
      <c r="C603" s="116" t="s">
        <v>936</v>
      </c>
      <c r="D603" s="69">
        <f aca="true" t="shared" si="104" ref="D603:D616">SUM(F603:AN603)</f>
        <v>12</v>
      </c>
      <c r="E603" s="70">
        <f aca="true" t="shared" si="105" ref="E603:E615">COUNT(F603:AN603)</f>
        <v>7</v>
      </c>
      <c r="F603" s="74"/>
      <c r="G603" s="74"/>
      <c r="H603" s="74">
        <v>1</v>
      </c>
      <c r="I603" s="74"/>
      <c r="J603" s="74">
        <v>1</v>
      </c>
      <c r="K603" s="74"/>
      <c r="L603" s="74">
        <v>1</v>
      </c>
      <c r="M603" s="74"/>
      <c r="N603" s="74"/>
      <c r="O603" s="74">
        <v>1</v>
      </c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>
        <v>3</v>
      </c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>
        <v>4</v>
      </c>
      <c r="AN603" s="74">
        <v>1</v>
      </c>
      <c r="AO603" s="56"/>
    </row>
    <row r="604" spans="2:41" ht="12.75" customHeight="1">
      <c r="B604" s="67" t="s">
        <v>937</v>
      </c>
      <c r="C604" s="151" t="s">
        <v>938</v>
      </c>
      <c r="D604" s="69">
        <f t="shared" si="104"/>
        <v>36</v>
      </c>
      <c r="E604" s="70">
        <f t="shared" si="105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>
        <v>36</v>
      </c>
      <c r="AN604" s="74"/>
      <c r="AO604" s="56"/>
    </row>
    <row r="605" spans="2:41" ht="12.75" customHeight="1">
      <c r="B605" s="67" t="s">
        <v>939</v>
      </c>
      <c r="C605" s="116" t="s">
        <v>940</v>
      </c>
      <c r="D605" s="69">
        <f t="shared" si="104"/>
        <v>13</v>
      </c>
      <c r="E605" s="70">
        <f t="shared" si="105"/>
        <v>3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>
        <v>8</v>
      </c>
      <c r="AB605" s="74"/>
      <c r="AC605" s="74">
        <v>1</v>
      </c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>
        <v>4</v>
      </c>
      <c r="AO605" s="56"/>
    </row>
    <row r="606" spans="2:41" ht="12.75" customHeight="1">
      <c r="B606" s="67" t="s">
        <v>941</v>
      </c>
      <c r="C606" s="116" t="s">
        <v>1124</v>
      </c>
      <c r="D606" s="69">
        <f t="shared" si="104"/>
        <v>10</v>
      </c>
      <c r="E606" s="70">
        <f t="shared" si="105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>
        <v>10</v>
      </c>
      <c r="AN606" s="74"/>
      <c r="AO606" s="56"/>
    </row>
    <row r="607" spans="2:41" ht="12.75" customHeight="1">
      <c r="B607" s="67" t="s">
        <v>942</v>
      </c>
      <c r="C607" s="116" t="s">
        <v>943</v>
      </c>
      <c r="D607" s="69">
        <f t="shared" si="104"/>
        <v>10</v>
      </c>
      <c r="E607" s="70">
        <f t="shared" si="105"/>
        <v>5</v>
      </c>
      <c r="F607" s="74"/>
      <c r="G607" s="74"/>
      <c r="H607" s="74">
        <v>2</v>
      </c>
      <c r="I607" s="74"/>
      <c r="J607" s="74">
        <v>2</v>
      </c>
      <c r="K607" s="74"/>
      <c r="L607" s="74">
        <v>2</v>
      </c>
      <c r="M607" s="74"/>
      <c r="N607" s="74"/>
      <c r="O607" s="74">
        <v>2</v>
      </c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>
        <v>2</v>
      </c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56"/>
    </row>
    <row r="608" spans="2:41" ht="12.75" customHeight="1">
      <c r="B608" s="75" t="s">
        <v>944</v>
      </c>
      <c r="C608" s="118" t="s">
        <v>1163</v>
      </c>
      <c r="D608" s="69">
        <f t="shared" si="104"/>
        <v>0</v>
      </c>
      <c r="E608" s="70">
        <f t="shared" si="105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56"/>
    </row>
    <row r="609" spans="2:41" ht="12.75" customHeight="1">
      <c r="B609" s="67" t="s">
        <v>945</v>
      </c>
      <c r="C609" s="118" t="s">
        <v>1194</v>
      </c>
      <c r="D609" s="69">
        <f t="shared" si="104"/>
        <v>0</v>
      </c>
      <c r="E609" s="70">
        <f t="shared" si="105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56"/>
    </row>
    <row r="610" spans="2:41" ht="12.75" customHeight="1" hidden="1">
      <c r="B610" s="75" t="s">
        <v>946</v>
      </c>
      <c r="C610" s="118"/>
      <c r="D610" s="69">
        <f t="shared" si="104"/>
        <v>0</v>
      </c>
      <c r="E610" s="70">
        <f t="shared" si="105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56"/>
    </row>
    <row r="611" spans="2:41" ht="12.75" customHeight="1" hidden="1">
      <c r="B611" s="67" t="s">
        <v>1156</v>
      </c>
      <c r="C611" s="118"/>
      <c r="D611" s="69">
        <f t="shared" si="104"/>
        <v>0</v>
      </c>
      <c r="E611" s="70">
        <f t="shared" si="105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56"/>
    </row>
    <row r="612" spans="2:41" ht="12.75" customHeight="1" hidden="1">
      <c r="B612" s="75" t="s">
        <v>1157</v>
      </c>
      <c r="C612" s="118"/>
      <c r="D612" s="69">
        <f t="shared" si="104"/>
        <v>0</v>
      </c>
      <c r="E612" s="70">
        <f t="shared" si="105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56"/>
    </row>
    <row r="613" spans="2:41" ht="12.75" customHeight="1" hidden="1">
      <c r="B613" s="67" t="s">
        <v>1195</v>
      </c>
      <c r="C613" s="118"/>
      <c r="D613" s="69">
        <f t="shared" si="104"/>
        <v>0</v>
      </c>
      <c r="E613" s="70">
        <f t="shared" si="105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56"/>
    </row>
    <row r="614" spans="2:41" ht="12.75" customHeight="1" hidden="1">
      <c r="B614" s="75" t="s">
        <v>1196</v>
      </c>
      <c r="C614" s="118"/>
      <c r="D614" s="69">
        <f t="shared" si="104"/>
        <v>0</v>
      </c>
      <c r="E614" s="70">
        <f t="shared" si="105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56"/>
    </row>
    <row r="615" spans="2:41" ht="12.75" customHeight="1" thickBot="1">
      <c r="B615" s="67" t="s">
        <v>947</v>
      </c>
      <c r="C615" s="68" t="s">
        <v>712</v>
      </c>
      <c r="D615" s="69">
        <f t="shared" si="104"/>
        <v>0</v>
      </c>
      <c r="E615" s="81">
        <f t="shared" si="105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56"/>
    </row>
    <row r="616" spans="2:41" ht="12.75" customHeight="1" thickBot="1">
      <c r="B616" s="84"/>
      <c r="C616" s="200" t="s">
        <v>948</v>
      </c>
      <c r="D616" s="85">
        <f t="shared" si="104"/>
        <v>390</v>
      </c>
      <c r="E616" s="10"/>
      <c r="F616" s="87">
        <f aca="true" t="shared" si="106" ref="F616:S616">SUM(F539:F615)</f>
        <v>25</v>
      </c>
      <c r="G616" s="87">
        <f t="shared" si="106"/>
        <v>0</v>
      </c>
      <c r="H616" s="87">
        <f t="shared" si="106"/>
        <v>7</v>
      </c>
      <c r="I616" s="87">
        <f t="shared" si="106"/>
        <v>0</v>
      </c>
      <c r="J616" s="87">
        <f t="shared" si="106"/>
        <v>7</v>
      </c>
      <c r="K616" s="87">
        <f t="shared" si="106"/>
        <v>16</v>
      </c>
      <c r="L616" s="87">
        <f t="shared" si="106"/>
        <v>7</v>
      </c>
      <c r="M616" s="87">
        <f t="shared" si="106"/>
        <v>0</v>
      </c>
      <c r="N616" s="87">
        <f t="shared" si="106"/>
        <v>0</v>
      </c>
      <c r="O616" s="87">
        <f t="shared" si="106"/>
        <v>8</v>
      </c>
      <c r="P616" s="87">
        <f t="shared" si="106"/>
        <v>0</v>
      </c>
      <c r="Q616" s="87">
        <f t="shared" si="106"/>
        <v>0</v>
      </c>
      <c r="R616" s="87">
        <f t="shared" si="106"/>
        <v>0</v>
      </c>
      <c r="S616" s="87">
        <f t="shared" si="106"/>
        <v>0</v>
      </c>
      <c r="T616" s="87">
        <f aca="true" t="shared" si="107" ref="T616:AN616">SUM(T539:T615)</f>
        <v>0</v>
      </c>
      <c r="U616" s="87">
        <f t="shared" si="107"/>
        <v>6</v>
      </c>
      <c r="V616" s="87">
        <f t="shared" si="107"/>
        <v>9</v>
      </c>
      <c r="W616" s="87">
        <f t="shared" si="107"/>
        <v>0</v>
      </c>
      <c r="X616" s="87">
        <f t="shared" si="107"/>
        <v>0</v>
      </c>
      <c r="Y616" s="87">
        <f t="shared" si="107"/>
        <v>0</v>
      </c>
      <c r="Z616" s="87">
        <f t="shared" si="107"/>
        <v>0</v>
      </c>
      <c r="AA616" s="87">
        <f t="shared" si="107"/>
        <v>40</v>
      </c>
      <c r="AB616" s="87">
        <f t="shared" si="107"/>
        <v>2</v>
      </c>
      <c r="AC616" s="87">
        <f t="shared" si="107"/>
        <v>2</v>
      </c>
      <c r="AD616" s="87">
        <f t="shared" si="107"/>
        <v>23</v>
      </c>
      <c r="AE616" s="87">
        <f t="shared" si="107"/>
        <v>0</v>
      </c>
      <c r="AF616" s="87">
        <f t="shared" si="107"/>
        <v>0</v>
      </c>
      <c r="AG616" s="87">
        <f t="shared" si="107"/>
        <v>0</v>
      </c>
      <c r="AH616" s="87">
        <f t="shared" si="107"/>
        <v>0</v>
      </c>
      <c r="AI616" s="87">
        <f t="shared" si="107"/>
        <v>0</v>
      </c>
      <c r="AJ616" s="87">
        <f t="shared" si="107"/>
        <v>0</v>
      </c>
      <c r="AK616" s="87">
        <f t="shared" si="107"/>
        <v>2</v>
      </c>
      <c r="AL616" s="87">
        <f t="shared" si="107"/>
        <v>0</v>
      </c>
      <c r="AM616" s="87">
        <f t="shared" si="107"/>
        <v>184</v>
      </c>
      <c r="AN616" s="87">
        <f t="shared" si="107"/>
        <v>52</v>
      </c>
      <c r="AO616" s="56"/>
    </row>
    <row r="617" spans="2:41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56"/>
    </row>
    <row r="618" spans="2:41" ht="12.75" customHeight="1">
      <c r="B618" s="62" t="s">
        <v>950</v>
      </c>
      <c r="C618" s="97" t="s">
        <v>951</v>
      </c>
      <c r="D618" s="64">
        <f aca="true" t="shared" si="108" ref="D618:D642">SUM(F618:AN618)</f>
        <v>7</v>
      </c>
      <c r="E618" s="65">
        <f aca="true" t="shared" si="109" ref="E618:E641">COUNT(F618:AN618)</f>
        <v>1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>
        <v>7</v>
      </c>
      <c r="AN618" s="91"/>
      <c r="AO618" s="56"/>
    </row>
    <row r="619" spans="2:41" ht="12.75" customHeight="1">
      <c r="B619" s="67" t="s">
        <v>952</v>
      </c>
      <c r="C619" s="116" t="s">
        <v>953</v>
      </c>
      <c r="D619" s="69">
        <f t="shared" si="108"/>
        <v>128</v>
      </c>
      <c r="E619" s="70">
        <f t="shared" si="109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>
        <v>128</v>
      </c>
      <c r="AN619" s="74"/>
      <c r="AO619" s="56"/>
    </row>
    <row r="620" spans="2:41" ht="12.75" customHeight="1">
      <c r="B620" s="67" t="s">
        <v>954</v>
      </c>
      <c r="C620" s="116" t="s">
        <v>955</v>
      </c>
      <c r="D620" s="69">
        <f t="shared" si="108"/>
        <v>1</v>
      </c>
      <c r="E620" s="70">
        <f t="shared" si="109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>
        <v>1</v>
      </c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56"/>
    </row>
    <row r="621" spans="2:41" ht="12.75" customHeight="1">
      <c r="B621" s="67" t="s">
        <v>956</v>
      </c>
      <c r="C621" s="116" t="s">
        <v>957</v>
      </c>
      <c r="D621" s="69">
        <f t="shared" si="108"/>
        <v>32</v>
      </c>
      <c r="E621" s="70">
        <f t="shared" si="109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>
        <v>32</v>
      </c>
      <c r="AN621" s="74"/>
      <c r="AO621" s="56"/>
    </row>
    <row r="622" spans="2:41" ht="12.75" customHeight="1">
      <c r="B622" s="67" t="s">
        <v>958</v>
      </c>
      <c r="C622" s="116" t="s">
        <v>959</v>
      </c>
      <c r="D622" s="69">
        <f t="shared" si="108"/>
        <v>11</v>
      </c>
      <c r="E622" s="70">
        <f t="shared" si="109"/>
        <v>3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>
        <v>3</v>
      </c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>
        <v>7</v>
      </c>
      <c r="AN622" s="74">
        <v>1</v>
      </c>
      <c r="AO622" s="56"/>
    </row>
    <row r="623" spans="2:41" ht="12.75" customHeight="1">
      <c r="B623" s="67" t="s">
        <v>960</v>
      </c>
      <c r="C623" s="116" t="s">
        <v>961</v>
      </c>
      <c r="D623" s="69">
        <f t="shared" si="108"/>
        <v>0</v>
      </c>
      <c r="E623" s="70">
        <f t="shared" si="109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56"/>
    </row>
    <row r="624" spans="2:41" ht="12.75" customHeight="1">
      <c r="B624" s="67" t="s">
        <v>962</v>
      </c>
      <c r="C624" s="116" t="s">
        <v>963</v>
      </c>
      <c r="D624" s="69">
        <f t="shared" si="108"/>
        <v>13</v>
      </c>
      <c r="E624" s="70">
        <f t="shared" si="109"/>
        <v>2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>
        <v>12</v>
      </c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>
        <v>1</v>
      </c>
      <c r="AN624" s="74"/>
      <c r="AO624" s="56"/>
    </row>
    <row r="625" spans="2:41" ht="12.75" customHeight="1">
      <c r="B625" s="67" t="s">
        <v>964</v>
      </c>
      <c r="C625" s="116" t="s">
        <v>965</v>
      </c>
      <c r="D625" s="69">
        <f t="shared" si="108"/>
        <v>13</v>
      </c>
      <c r="E625" s="70">
        <f t="shared" si="109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>
        <v>13</v>
      </c>
      <c r="AN625" s="74"/>
      <c r="AO625" s="56"/>
    </row>
    <row r="626" spans="2:41" ht="12.75" customHeight="1">
      <c r="B626" s="67" t="s">
        <v>966</v>
      </c>
      <c r="C626" s="116" t="s">
        <v>967</v>
      </c>
      <c r="D626" s="69">
        <f t="shared" si="108"/>
        <v>1</v>
      </c>
      <c r="E626" s="70">
        <f t="shared" si="109"/>
        <v>1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>
        <v>1</v>
      </c>
      <c r="AN626" s="74"/>
      <c r="AO626" s="56"/>
    </row>
    <row r="627" spans="2:41" ht="12.75" customHeight="1">
      <c r="B627" s="67" t="s">
        <v>968</v>
      </c>
      <c r="C627" s="116" t="s">
        <v>969</v>
      </c>
      <c r="D627" s="69">
        <f t="shared" si="108"/>
        <v>33</v>
      </c>
      <c r="E627" s="70">
        <f t="shared" si="109"/>
        <v>3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>
        <v>1</v>
      </c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>
        <v>31</v>
      </c>
      <c r="AN627" s="74">
        <v>1</v>
      </c>
      <c r="AO627" s="56"/>
    </row>
    <row r="628" spans="2:41" ht="12.75" customHeight="1">
      <c r="B628" s="67" t="s">
        <v>970</v>
      </c>
      <c r="C628" s="116" t="s">
        <v>971</v>
      </c>
      <c r="D628" s="69">
        <f t="shared" si="108"/>
        <v>37</v>
      </c>
      <c r="E628" s="70">
        <f t="shared" si="109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>
        <v>37</v>
      </c>
      <c r="AN628" s="74"/>
      <c r="AO628" s="56"/>
    </row>
    <row r="629" spans="2:41" ht="12.75" customHeight="1">
      <c r="B629" s="67" t="s">
        <v>972</v>
      </c>
      <c r="C629" s="116" t="s">
        <v>973</v>
      </c>
      <c r="D629" s="69">
        <f t="shared" si="108"/>
        <v>51</v>
      </c>
      <c r="E629" s="70">
        <f t="shared" si="109"/>
        <v>3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>
        <v>33</v>
      </c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>
        <v>6</v>
      </c>
      <c r="AN629" s="74">
        <v>12</v>
      </c>
      <c r="AO629" s="56"/>
    </row>
    <row r="630" spans="2:41" ht="12.75" customHeight="1">
      <c r="B630" s="67" t="s">
        <v>974</v>
      </c>
      <c r="C630" s="116" t="s">
        <v>975</v>
      </c>
      <c r="D630" s="69">
        <f t="shared" si="108"/>
        <v>9</v>
      </c>
      <c r="E630" s="70">
        <f t="shared" si="109"/>
        <v>1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>
        <v>9</v>
      </c>
      <c r="AN630" s="74"/>
      <c r="AO630" s="56"/>
    </row>
    <row r="631" spans="2:41" ht="12.75" customHeight="1">
      <c r="B631" s="67" t="s">
        <v>976</v>
      </c>
      <c r="C631" s="116" t="s">
        <v>977</v>
      </c>
      <c r="D631" s="69">
        <f t="shared" si="108"/>
        <v>5</v>
      </c>
      <c r="E631" s="70">
        <f t="shared" si="109"/>
        <v>2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>
        <v>4</v>
      </c>
      <c r="AN631" s="74">
        <v>1</v>
      </c>
      <c r="AO631" s="56"/>
    </row>
    <row r="632" spans="2:41" ht="12.75" customHeight="1">
      <c r="B632" s="67" t="s">
        <v>978</v>
      </c>
      <c r="C632" s="131" t="s">
        <v>979</v>
      </c>
      <c r="D632" s="69">
        <f t="shared" si="108"/>
        <v>8</v>
      </c>
      <c r="E632" s="70">
        <f t="shared" si="109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>
        <v>8</v>
      </c>
      <c r="AN632" s="74"/>
      <c r="AO632" s="56"/>
    </row>
    <row r="633" spans="2:41" ht="12.75" customHeight="1">
      <c r="B633" s="67" t="s">
        <v>980</v>
      </c>
      <c r="C633" s="116" t="s">
        <v>981</v>
      </c>
      <c r="D633" s="69">
        <f t="shared" si="108"/>
        <v>43</v>
      </c>
      <c r="E633" s="70">
        <f t="shared" si="109"/>
        <v>7</v>
      </c>
      <c r="F633" s="74"/>
      <c r="G633" s="74"/>
      <c r="H633" s="74">
        <v>1</v>
      </c>
      <c r="I633" s="74"/>
      <c r="J633" s="74">
        <v>1</v>
      </c>
      <c r="K633" s="74"/>
      <c r="L633" s="74">
        <v>1</v>
      </c>
      <c r="M633" s="74"/>
      <c r="N633" s="74"/>
      <c r="O633" s="74">
        <v>1</v>
      </c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>
        <v>5</v>
      </c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>
        <v>20</v>
      </c>
      <c r="AN633" s="74">
        <v>14</v>
      </c>
      <c r="AO633" s="56"/>
    </row>
    <row r="634" spans="2:41" ht="12.75" customHeight="1">
      <c r="B634" s="67" t="s">
        <v>982</v>
      </c>
      <c r="C634" s="116" t="s">
        <v>983</v>
      </c>
      <c r="D634" s="69">
        <f t="shared" si="108"/>
        <v>19</v>
      </c>
      <c r="E634" s="70">
        <f t="shared" si="109"/>
        <v>7</v>
      </c>
      <c r="F634" s="74"/>
      <c r="G634" s="74"/>
      <c r="H634" s="74">
        <v>1</v>
      </c>
      <c r="I634" s="74"/>
      <c r="J634" s="74">
        <v>1</v>
      </c>
      <c r="K634" s="74"/>
      <c r="L634" s="74">
        <v>1</v>
      </c>
      <c r="M634" s="74"/>
      <c r="N634" s="74"/>
      <c r="O634" s="74">
        <v>1</v>
      </c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>
        <v>7</v>
      </c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>
        <v>6</v>
      </c>
      <c r="AN634" s="74">
        <v>2</v>
      </c>
      <c r="AO634" s="56"/>
    </row>
    <row r="635" spans="2:41" ht="12.75" customHeight="1">
      <c r="B635" s="75" t="s">
        <v>984</v>
      </c>
      <c r="C635" s="118" t="s">
        <v>1164</v>
      </c>
      <c r="D635" s="69">
        <f t="shared" si="108"/>
        <v>5</v>
      </c>
      <c r="E635" s="70">
        <f t="shared" si="109"/>
        <v>1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>
        <v>5</v>
      </c>
      <c r="AN635" s="74"/>
      <c r="AO635" s="56"/>
    </row>
    <row r="636" spans="2:41" ht="12.75" customHeight="1" hidden="1">
      <c r="B636" s="75" t="s">
        <v>985</v>
      </c>
      <c r="C636" s="118"/>
      <c r="D636" s="69">
        <f t="shared" si="108"/>
        <v>0</v>
      </c>
      <c r="E636" s="70">
        <f t="shared" si="109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56"/>
    </row>
    <row r="637" spans="2:41" ht="12.75" customHeight="1" hidden="1">
      <c r="B637" s="75" t="s">
        <v>986</v>
      </c>
      <c r="C637" s="118"/>
      <c r="D637" s="69">
        <f t="shared" si="108"/>
        <v>0</v>
      </c>
      <c r="E637" s="70">
        <f t="shared" si="109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56"/>
    </row>
    <row r="638" spans="2:41" ht="12.75" customHeight="1" hidden="1">
      <c r="B638" s="75" t="s">
        <v>1197</v>
      </c>
      <c r="C638" s="118"/>
      <c r="D638" s="69">
        <f t="shared" si="108"/>
        <v>0</v>
      </c>
      <c r="E638" s="70">
        <f t="shared" si="109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56"/>
    </row>
    <row r="639" spans="2:41" ht="12.75" customHeight="1" hidden="1">
      <c r="B639" s="75" t="s">
        <v>1198</v>
      </c>
      <c r="C639" s="118"/>
      <c r="D639" s="69">
        <f t="shared" si="108"/>
        <v>0</v>
      </c>
      <c r="E639" s="70">
        <f t="shared" si="109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56"/>
    </row>
    <row r="640" spans="2:41" ht="12.75" customHeight="1" hidden="1">
      <c r="B640" s="75" t="s">
        <v>1199</v>
      </c>
      <c r="C640" s="118"/>
      <c r="D640" s="69">
        <f t="shared" si="108"/>
        <v>0</v>
      </c>
      <c r="E640" s="70">
        <f t="shared" si="109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56"/>
    </row>
    <row r="641" spans="2:41" ht="12.75" customHeight="1" thickBot="1">
      <c r="B641" s="67" t="s">
        <v>987</v>
      </c>
      <c r="C641" s="68" t="s">
        <v>712</v>
      </c>
      <c r="D641" s="69">
        <f t="shared" si="108"/>
        <v>0</v>
      </c>
      <c r="E641" s="81">
        <f t="shared" si="109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56"/>
    </row>
    <row r="642" spans="2:41" ht="12.75" customHeight="1" thickBot="1">
      <c r="B642" s="148"/>
      <c r="C642" s="200" t="s">
        <v>988</v>
      </c>
      <c r="D642" s="85">
        <f t="shared" si="108"/>
        <v>416</v>
      </c>
      <c r="E642" s="10"/>
      <c r="F642" s="87">
        <f aca="true" t="shared" si="110" ref="F642:S642">SUM(F618:F641)</f>
        <v>0</v>
      </c>
      <c r="G642" s="87">
        <f t="shared" si="110"/>
        <v>0</v>
      </c>
      <c r="H642" s="87">
        <f t="shared" si="110"/>
        <v>2</v>
      </c>
      <c r="I642" s="87">
        <f t="shared" si="110"/>
        <v>0</v>
      </c>
      <c r="J642" s="87">
        <f t="shared" si="110"/>
        <v>2</v>
      </c>
      <c r="K642" s="87">
        <f t="shared" si="110"/>
        <v>0</v>
      </c>
      <c r="L642" s="87">
        <f t="shared" si="110"/>
        <v>2</v>
      </c>
      <c r="M642" s="87">
        <f t="shared" si="110"/>
        <v>0</v>
      </c>
      <c r="N642" s="87">
        <f t="shared" si="110"/>
        <v>0</v>
      </c>
      <c r="O642" s="87">
        <f t="shared" si="110"/>
        <v>2</v>
      </c>
      <c r="P642" s="87">
        <f t="shared" si="110"/>
        <v>0</v>
      </c>
      <c r="Q642" s="87">
        <f t="shared" si="110"/>
        <v>0</v>
      </c>
      <c r="R642" s="87">
        <f t="shared" si="110"/>
        <v>0</v>
      </c>
      <c r="S642" s="87">
        <f t="shared" si="110"/>
        <v>0</v>
      </c>
      <c r="T642" s="87">
        <f aca="true" t="shared" si="111" ref="T642:AN642">SUM(T618:T641)</f>
        <v>0</v>
      </c>
      <c r="U642" s="87">
        <f t="shared" si="111"/>
        <v>0</v>
      </c>
      <c r="V642" s="87">
        <f t="shared" si="111"/>
        <v>0</v>
      </c>
      <c r="W642" s="87">
        <f t="shared" si="111"/>
        <v>0</v>
      </c>
      <c r="X642" s="87">
        <f t="shared" si="111"/>
        <v>0</v>
      </c>
      <c r="Y642" s="87">
        <f t="shared" si="111"/>
        <v>0</v>
      </c>
      <c r="Z642" s="87">
        <f t="shared" si="111"/>
        <v>0</v>
      </c>
      <c r="AA642" s="87">
        <f t="shared" si="111"/>
        <v>62</v>
      </c>
      <c r="AB642" s="87">
        <f t="shared" si="111"/>
        <v>0</v>
      </c>
      <c r="AC642" s="87">
        <f t="shared" si="111"/>
        <v>0</v>
      </c>
      <c r="AD642" s="87">
        <f t="shared" si="111"/>
        <v>0</v>
      </c>
      <c r="AE642" s="87">
        <f t="shared" si="111"/>
        <v>0</v>
      </c>
      <c r="AF642" s="87">
        <f t="shared" si="111"/>
        <v>0</v>
      </c>
      <c r="AG642" s="87">
        <f t="shared" si="111"/>
        <v>0</v>
      </c>
      <c r="AH642" s="87">
        <f t="shared" si="111"/>
        <v>0</v>
      </c>
      <c r="AI642" s="87">
        <f t="shared" si="111"/>
        <v>0</v>
      </c>
      <c r="AJ642" s="87">
        <f t="shared" si="111"/>
        <v>0</v>
      </c>
      <c r="AK642" s="87">
        <f t="shared" si="111"/>
        <v>0</v>
      </c>
      <c r="AL642" s="87">
        <f t="shared" si="111"/>
        <v>0</v>
      </c>
      <c r="AM642" s="87">
        <f t="shared" si="111"/>
        <v>315</v>
      </c>
      <c r="AN642" s="87">
        <f t="shared" si="111"/>
        <v>31</v>
      </c>
      <c r="AO642" s="56"/>
    </row>
    <row r="643" spans="2:41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56"/>
    </row>
    <row r="644" spans="2:41" ht="12.75" customHeight="1">
      <c r="B644" s="62" t="s">
        <v>991</v>
      </c>
      <c r="C644" s="97" t="s">
        <v>992</v>
      </c>
      <c r="D644" s="64">
        <f aca="true" t="shared" si="112" ref="D644:D679">SUM(F644:AN644)</f>
        <v>46</v>
      </c>
      <c r="E644" s="65">
        <f aca="true" t="shared" si="113" ref="E644:E678">COUNT(F644:AN644)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>
        <v>14</v>
      </c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>
        <v>2</v>
      </c>
      <c r="AN644" s="91">
        <v>30</v>
      </c>
      <c r="AO644" s="56"/>
    </row>
    <row r="645" spans="2:41" ht="12.75" customHeight="1">
      <c r="B645" s="67" t="s">
        <v>993</v>
      </c>
      <c r="C645" s="116" t="s">
        <v>994</v>
      </c>
      <c r="D645" s="69">
        <f t="shared" si="112"/>
        <v>13</v>
      </c>
      <c r="E645" s="70">
        <f t="shared" si="113"/>
        <v>6</v>
      </c>
      <c r="F645" s="74"/>
      <c r="G645" s="74"/>
      <c r="H645" s="74">
        <v>1</v>
      </c>
      <c r="I645" s="74"/>
      <c r="J645" s="74">
        <v>1</v>
      </c>
      <c r="K645" s="74"/>
      <c r="L645" s="74">
        <v>1</v>
      </c>
      <c r="M645" s="74"/>
      <c r="N645" s="74"/>
      <c r="O645" s="74">
        <v>1</v>
      </c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>
        <v>1</v>
      </c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>
        <v>8</v>
      </c>
      <c r="AO645" s="56"/>
    </row>
    <row r="646" spans="2:41" ht="12.75" customHeight="1">
      <c r="B646" s="67" t="s">
        <v>995</v>
      </c>
      <c r="C646" s="116" t="s">
        <v>996</v>
      </c>
      <c r="D646" s="69">
        <f t="shared" si="112"/>
        <v>59</v>
      </c>
      <c r="E646" s="70">
        <f t="shared" si="113"/>
        <v>5</v>
      </c>
      <c r="F646" s="74">
        <v>2</v>
      </c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>
        <v>2</v>
      </c>
      <c r="T646" s="74"/>
      <c r="U646" s="74"/>
      <c r="V646" s="74"/>
      <c r="W646" s="74"/>
      <c r="X646" s="74"/>
      <c r="Y646" s="74"/>
      <c r="Z646" s="74"/>
      <c r="AA646" s="74">
        <v>13</v>
      </c>
      <c r="AB646" s="74"/>
      <c r="AC646" s="74"/>
      <c r="AD646" s="74"/>
      <c r="AE646" s="74"/>
      <c r="AF646" s="74"/>
      <c r="AG646" s="74"/>
      <c r="AH646" s="74">
        <v>25</v>
      </c>
      <c r="AI646" s="74"/>
      <c r="AJ646" s="74"/>
      <c r="AK646" s="74"/>
      <c r="AL646" s="74"/>
      <c r="AM646" s="74"/>
      <c r="AN646" s="74">
        <v>17</v>
      </c>
      <c r="AO646" s="56"/>
    </row>
    <row r="647" spans="2:41" ht="12.75" customHeight="1">
      <c r="B647" s="67" t="s">
        <v>997</v>
      </c>
      <c r="C647" s="116" t="s">
        <v>998</v>
      </c>
      <c r="D647" s="69">
        <f t="shared" si="112"/>
        <v>28</v>
      </c>
      <c r="E647" s="70">
        <f t="shared" si="113"/>
        <v>3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>
        <v>7</v>
      </c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>
        <v>2</v>
      </c>
      <c r="AN647" s="74">
        <v>19</v>
      </c>
      <c r="AO647" s="56"/>
    </row>
    <row r="648" spans="2:41" ht="12.75" customHeight="1">
      <c r="B648" s="67" t="s">
        <v>999</v>
      </c>
      <c r="C648" s="116" t="s">
        <v>1000</v>
      </c>
      <c r="D648" s="69">
        <f t="shared" si="112"/>
        <v>36</v>
      </c>
      <c r="E648" s="70">
        <f t="shared" si="113"/>
        <v>8</v>
      </c>
      <c r="F648" s="74"/>
      <c r="G648" s="74"/>
      <c r="H648" s="74">
        <v>1</v>
      </c>
      <c r="I648" s="74"/>
      <c r="J648" s="74">
        <v>1</v>
      </c>
      <c r="K648" s="74"/>
      <c r="L648" s="74">
        <v>3</v>
      </c>
      <c r="M648" s="74"/>
      <c r="N648" s="74"/>
      <c r="O648" s="74">
        <v>5</v>
      </c>
      <c r="P648" s="74"/>
      <c r="Q648" s="74"/>
      <c r="R648" s="74"/>
      <c r="S648" s="74"/>
      <c r="T648" s="74"/>
      <c r="U648" s="74">
        <v>1</v>
      </c>
      <c r="V648" s="74"/>
      <c r="W648" s="74"/>
      <c r="X648" s="74"/>
      <c r="Y648" s="74"/>
      <c r="Z648" s="74"/>
      <c r="AA648" s="74">
        <v>10</v>
      </c>
      <c r="AB648" s="74"/>
      <c r="AC648" s="74">
        <v>2</v>
      </c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>
        <v>13</v>
      </c>
      <c r="AO648" s="56"/>
    </row>
    <row r="649" spans="2:41" ht="12.75" customHeight="1">
      <c r="B649" s="67" t="s">
        <v>1001</v>
      </c>
      <c r="C649" s="116" t="s">
        <v>1002</v>
      </c>
      <c r="D649" s="69">
        <f t="shared" si="112"/>
        <v>34</v>
      </c>
      <c r="E649" s="70">
        <f t="shared" si="113"/>
        <v>3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>
        <v>20</v>
      </c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>
        <v>2</v>
      </c>
      <c r="AN649" s="74">
        <v>12</v>
      </c>
      <c r="AO649" s="56"/>
    </row>
    <row r="650" spans="2:41" ht="12.75" customHeight="1">
      <c r="B650" s="67" t="s">
        <v>1003</v>
      </c>
      <c r="C650" s="116" t="s">
        <v>1004</v>
      </c>
      <c r="D650" s="69">
        <f t="shared" si="112"/>
        <v>0</v>
      </c>
      <c r="E650" s="70">
        <f t="shared" si="113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56"/>
    </row>
    <row r="651" spans="2:41" ht="12.75" customHeight="1">
      <c r="B651" s="67" t="s">
        <v>1005</v>
      </c>
      <c r="C651" s="116" t="s">
        <v>1006</v>
      </c>
      <c r="D651" s="69">
        <f t="shared" si="112"/>
        <v>42</v>
      </c>
      <c r="E651" s="70">
        <f t="shared" si="113"/>
        <v>3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>
        <v>10</v>
      </c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>
        <v>1</v>
      </c>
      <c r="AN651" s="74">
        <v>31</v>
      </c>
      <c r="AO651" s="56"/>
    </row>
    <row r="652" spans="2:41" ht="12.75" customHeight="1">
      <c r="B652" s="67" t="s">
        <v>1007</v>
      </c>
      <c r="C652" s="131" t="s">
        <v>1008</v>
      </c>
      <c r="D652" s="69">
        <f t="shared" si="112"/>
        <v>48</v>
      </c>
      <c r="E652" s="70">
        <f t="shared" si="113"/>
        <v>3</v>
      </c>
      <c r="F652" s="74">
        <v>2</v>
      </c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>
        <v>20</v>
      </c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>
        <v>26</v>
      </c>
      <c r="AO652" s="56"/>
    </row>
    <row r="653" spans="2:41" ht="12.75" customHeight="1">
      <c r="B653" s="67" t="s">
        <v>1009</v>
      </c>
      <c r="C653" s="116" t="s">
        <v>1010</v>
      </c>
      <c r="D653" s="69">
        <f t="shared" si="112"/>
        <v>47</v>
      </c>
      <c r="E653" s="70">
        <f t="shared" si="113"/>
        <v>7</v>
      </c>
      <c r="F653" s="74"/>
      <c r="G653" s="74"/>
      <c r="H653" s="74">
        <v>4</v>
      </c>
      <c r="I653" s="74"/>
      <c r="J653" s="74">
        <v>4</v>
      </c>
      <c r="K653" s="74"/>
      <c r="L653" s="74">
        <v>4</v>
      </c>
      <c r="M653" s="74"/>
      <c r="N653" s="74"/>
      <c r="O653" s="74">
        <v>4</v>
      </c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>
        <v>3</v>
      </c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>
        <v>18</v>
      </c>
      <c r="AN653" s="74">
        <v>10</v>
      </c>
      <c r="AO653" s="56"/>
    </row>
    <row r="654" spans="2:41" ht="12.75" customHeight="1">
      <c r="B654" s="67" t="s">
        <v>1011</v>
      </c>
      <c r="C654" s="116" t="s">
        <v>1012</v>
      </c>
      <c r="D654" s="69">
        <f t="shared" si="112"/>
        <v>39</v>
      </c>
      <c r="E654" s="70">
        <f t="shared" si="113"/>
        <v>2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>
        <v>12</v>
      </c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>
        <v>27</v>
      </c>
      <c r="AO654" s="56"/>
    </row>
    <row r="655" spans="2:41" ht="12.75" customHeight="1">
      <c r="B655" s="67" t="s">
        <v>1013</v>
      </c>
      <c r="C655" s="116" t="s">
        <v>1014</v>
      </c>
      <c r="D655" s="69">
        <f t="shared" si="112"/>
        <v>24</v>
      </c>
      <c r="E655" s="70">
        <f t="shared" si="113"/>
        <v>3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>
        <v>11</v>
      </c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>
        <v>1</v>
      </c>
      <c r="AN655" s="74">
        <v>12</v>
      </c>
      <c r="AO655" s="56"/>
    </row>
    <row r="656" spans="2:41" ht="12.75" customHeight="1">
      <c r="B656" s="67" t="s">
        <v>1015</v>
      </c>
      <c r="C656" s="116" t="s">
        <v>1016</v>
      </c>
      <c r="D656" s="69">
        <f t="shared" si="112"/>
        <v>20</v>
      </c>
      <c r="E656" s="70">
        <f t="shared" si="113"/>
        <v>4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>
        <v>1</v>
      </c>
      <c r="U656" s="74"/>
      <c r="V656" s="74"/>
      <c r="W656" s="74"/>
      <c r="X656" s="74"/>
      <c r="Y656" s="74"/>
      <c r="Z656" s="74"/>
      <c r="AA656" s="74">
        <v>4</v>
      </c>
      <c r="AB656" s="74"/>
      <c r="AC656" s="74"/>
      <c r="AD656" s="74"/>
      <c r="AE656" s="74">
        <v>1</v>
      </c>
      <c r="AF656" s="74"/>
      <c r="AG656" s="74"/>
      <c r="AH656" s="74"/>
      <c r="AI656" s="74"/>
      <c r="AJ656" s="74"/>
      <c r="AK656" s="74"/>
      <c r="AL656" s="74"/>
      <c r="AM656" s="74"/>
      <c r="AN656" s="74">
        <v>14</v>
      </c>
      <c r="AO656" s="56"/>
    </row>
    <row r="657" spans="2:41" ht="12.75" customHeight="1">
      <c r="B657" s="67" t="s">
        <v>1017</v>
      </c>
      <c r="C657" s="116" t="s">
        <v>1018</v>
      </c>
      <c r="D657" s="69">
        <f t="shared" si="112"/>
        <v>2</v>
      </c>
      <c r="E657" s="70">
        <f t="shared" si="113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>
        <v>2</v>
      </c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56"/>
    </row>
    <row r="658" spans="2:41" ht="12.75" customHeight="1">
      <c r="B658" s="67" t="s">
        <v>1019</v>
      </c>
      <c r="C658" s="116" t="s">
        <v>1020</v>
      </c>
      <c r="D658" s="69">
        <f t="shared" si="112"/>
        <v>35</v>
      </c>
      <c r="E658" s="70">
        <f t="shared" si="113"/>
        <v>6</v>
      </c>
      <c r="F658" s="74"/>
      <c r="G658" s="74"/>
      <c r="H658" s="74">
        <v>1</v>
      </c>
      <c r="I658" s="74"/>
      <c r="J658" s="74">
        <v>1</v>
      </c>
      <c r="K658" s="74"/>
      <c r="L658" s="74">
        <v>1</v>
      </c>
      <c r="M658" s="74"/>
      <c r="N658" s="74"/>
      <c r="O658" s="74">
        <v>1</v>
      </c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>
        <v>6</v>
      </c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>
        <v>25</v>
      </c>
      <c r="AO658" s="56"/>
    </row>
    <row r="659" spans="2:41" ht="12.75" customHeight="1">
      <c r="B659" s="67" t="s">
        <v>1021</v>
      </c>
      <c r="C659" s="116" t="s">
        <v>1022</v>
      </c>
      <c r="D659" s="69">
        <f t="shared" si="112"/>
        <v>12</v>
      </c>
      <c r="E659" s="70">
        <f t="shared" si="113"/>
        <v>5</v>
      </c>
      <c r="F659" s="74"/>
      <c r="G659" s="74"/>
      <c r="H659" s="74">
        <v>1</v>
      </c>
      <c r="I659" s="74"/>
      <c r="J659" s="74">
        <v>1</v>
      </c>
      <c r="K659" s="74"/>
      <c r="L659" s="74">
        <v>1</v>
      </c>
      <c r="M659" s="74"/>
      <c r="N659" s="74"/>
      <c r="O659" s="74">
        <v>1</v>
      </c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>
        <v>8</v>
      </c>
      <c r="AO659" s="56"/>
    </row>
    <row r="660" spans="2:41" ht="12.75" customHeight="1">
      <c r="B660" s="67" t="s">
        <v>1023</v>
      </c>
      <c r="C660" s="116" t="s">
        <v>1024</v>
      </c>
      <c r="D660" s="69">
        <f t="shared" si="112"/>
        <v>35</v>
      </c>
      <c r="E660" s="70">
        <f t="shared" si="113"/>
        <v>3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>
        <v>8</v>
      </c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>
        <v>2</v>
      </c>
      <c r="AN660" s="74">
        <v>25</v>
      </c>
      <c r="AO660" s="56"/>
    </row>
    <row r="661" spans="2:41" ht="12.75" customHeight="1">
      <c r="B661" s="67" t="s">
        <v>1025</v>
      </c>
      <c r="C661" s="116" t="s">
        <v>1026</v>
      </c>
      <c r="D661" s="69">
        <f t="shared" si="112"/>
        <v>29</v>
      </c>
      <c r="E661" s="70">
        <f t="shared" si="113"/>
        <v>2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>
        <v>9</v>
      </c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>
        <v>20</v>
      </c>
      <c r="AO661" s="56"/>
    </row>
    <row r="662" spans="2:41" ht="12.75" customHeight="1">
      <c r="B662" s="67" t="s">
        <v>1027</v>
      </c>
      <c r="C662" s="116" t="s">
        <v>1028</v>
      </c>
      <c r="D662" s="69">
        <f t="shared" si="112"/>
        <v>11</v>
      </c>
      <c r="E662" s="70">
        <f t="shared" si="113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>
        <v>11</v>
      </c>
      <c r="AO662" s="56"/>
    </row>
    <row r="663" spans="2:41" ht="12.75" customHeight="1">
      <c r="B663" s="67" t="s">
        <v>1029</v>
      </c>
      <c r="C663" s="116" t="s">
        <v>1030</v>
      </c>
      <c r="D663" s="69">
        <f t="shared" si="112"/>
        <v>32</v>
      </c>
      <c r="E663" s="70">
        <f t="shared" si="113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>
        <v>7</v>
      </c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>
        <v>25</v>
      </c>
      <c r="AO663" s="56"/>
    </row>
    <row r="664" spans="2:41" ht="12.75" customHeight="1">
      <c r="B664" s="67" t="s">
        <v>1031</v>
      </c>
      <c r="C664" s="116" t="s">
        <v>1032</v>
      </c>
      <c r="D664" s="69">
        <f t="shared" si="112"/>
        <v>20</v>
      </c>
      <c r="E664" s="70">
        <f t="shared" si="113"/>
        <v>6</v>
      </c>
      <c r="F664" s="74"/>
      <c r="G664" s="74"/>
      <c r="H664" s="74">
        <v>1</v>
      </c>
      <c r="I664" s="74"/>
      <c r="J664" s="74">
        <v>1</v>
      </c>
      <c r="K664" s="74"/>
      <c r="L664" s="74">
        <v>1</v>
      </c>
      <c r="M664" s="74"/>
      <c r="N664" s="74"/>
      <c r="O664" s="74">
        <v>1</v>
      </c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>
        <v>2</v>
      </c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>
        <v>14</v>
      </c>
      <c r="AO664" s="56"/>
    </row>
    <row r="665" spans="2:41" ht="12.75" customHeight="1">
      <c r="B665" s="67" t="s">
        <v>1033</v>
      </c>
      <c r="C665" s="116" t="s">
        <v>1034</v>
      </c>
      <c r="D665" s="69">
        <f t="shared" si="112"/>
        <v>86</v>
      </c>
      <c r="E665" s="70">
        <f t="shared" si="113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>
        <v>17</v>
      </c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>
        <v>69</v>
      </c>
      <c r="AO665" s="56"/>
    </row>
    <row r="666" spans="2:41" ht="12.75" customHeight="1">
      <c r="B666" s="67" t="s">
        <v>1035</v>
      </c>
      <c r="C666" s="116" t="s">
        <v>1036</v>
      </c>
      <c r="D666" s="69">
        <f t="shared" si="112"/>
        <v>4</v>
      </c>
      <c r="E666" s="70">
        <f t="shared" si="113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>
        <v>4</v>
      </c>
      <c r="AO666" s="56"/>
    </row>
    <row r="667" spans="2:41" ht="12.75" customHeight="1">
      <c r="B667" s="67" t="s">
        <v>1037</v>
      </c>
      <c r="C667" s="116" t="s">
        <v>1038</v>
      </c>
      <c r="D667" s="69">
        <f t="shared" si="112"/>
        <v>7</v>
      </c>
      <c r="E667" s="70">
        <f t="shared" si="113"/>
        <v>2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>
        <v>1</v>
      </c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>
        <v>6</v>
      </c>
      <c r="AO667" s="56"/>
    </row>
    <row r="668" spans="2:41" ht="12.75" customHeight="1">
      <c r="B668" s="67" t="s">
        <v>1039</v>
      </c>
      <c r="C668" s="68" t="s">
        <v>1040</v>
      </c>
      <c r="D668" s="69">
        <f t="shared" si="112"/>
        <v>75</v>
      </c>
      <c r="E668" s="70">
        <f t="shared" si="113"/>
        <v>5</v>
      </c>
      <c r="F668" s="74">
        <v>2</v>
      </c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>
        <v>19</v>
      </c>
      <c r="AB668" s="74"/>
      <c r="AC668" s="74"/>
      <c r="AD668" s="74"/>
      <c r="AE668" s="74"/>
      <c r="AF668" s="74">
        <v>2</v>
      </c>
      <c r="AG668" s="74"/>
      <c r="AH668" s="74"/>
      <c r="AI668" s="74"/>
      <c r="AJ668" s="74"/>
      <c r="AK668" s="74"/>
      <c r="AL668" s="74"/>
      <c r="AM668" s="74">
        <v>2</v>
      </c>
      <c r="AN668" s="74">
        <v>50</v>
      </c>
      <c r="AO668" s="56"/>
    </row>
    <row r="669" spans="2:41" ht="12.75" customHeight="1">
      <c r="B669" s="67" t="s">
        <v>1041</v>
      </c>
      <c r="C669" s="68" t="s">
        <v>1042</v>
      </c>
      <c r="D669" s="69">
        <f t="shared" si="112"/>
        <v>21</v>
      </c>
      <c r="E669" s="70">
        <f t="shared" si="113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>
        <v>6</v>
      </c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>
        <v>15</v>
      </c>
      <c r="AO669" s="56"/>
    </row>
    <row r="670" spans="2:41" ht="12.75" customHeight="1">
      <c r="B670" s="67" t="s">
        <v>1043</v>
      </c>
      <c r="C670" s="68" t="s">
        <v>1044</v>
      </c>
      <c r="D670" s="69">
        <f t="shared" si="112"/>
        <v>7</v>
      </c>
      <c r="E670" s="70">
        <f t="shared" si="113"/>
        <v>2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>
        <v>2</v>
      </c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>
        <v>5</v>
      </c>
      <c r="AO670" s="56"/>
    </row>
    <row r="671" spans="2:41" ht="12.75" customHeight="1">
      <c r="B671" s="67" t="s">
        <v>1045</v>
      </c>
      <c r="C671" s="68" t="s">
        <v>1046</v>
      </c>
      <c r="D671" s="69">
        <f t="shared" si="112"/>
        <v>3</v>
      </c>
      <c r="E671" s="70">
        <f t="shared" si="113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>
        <v>3</v>
      </c>
      <c r="AO671" s="56"/>
    </row>
    <row r="672" spans="2:41" ht="12.75" customHeight="1">
      <c r="B672" s="75" t="s">
        <v>1047</v>
      </c>
      <c r="C672" s="76" t="s">
        <v>1165</v>
      </c>
      <c r="D672" s="69">
        <f t="shared" si="112"/>
        <v>0</v>
      </c>
      <c r="E672" s="70">
        <f t="shared" si="113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56"/>
    </row>
    <row r="673" spans="2:41" ht="12.75" customHeight="1" hidden="1">
      <c r="B673" s="75" t="s">
        <v>1048</v>
      </c>
      <c r="C673" s="76"/>
      <c r="D673" s="69">
        <f t="shared" si="112"/>
        <v>0</v>
      </c>
      <c r="E673" s="70">
        <f t="shared" si="113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56"/>
    </row>
    <row r="674" spans="2:41" ht="12.75" customHeight="1" hidden="1">
      <c r="B674" s="75" t="s">
        <v>1049</v>
      </c>
      <c r="C674" s="76"/>
      <c r="D674" s="69">
        <f t="shared" si="112"/>
        <v>0</v>
      </c>
      <c r="E674" s="70">
        <f t="shared" si="113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56"/>
    </row>
    <row r="675" spans="2:41" ht="12.75" customHeight="1" hidden="1">
      <c r="B675" s="75" t="s">
        <v>1200</v>
      </c>
      <c r="C675" s="76"/>
      <c r="D675" s="69">
        <f t="shared" si="112"/>
        <v>0</v>
      </c>
      <c r="E675" s="70">
        <f t="shared" si="113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56"/>
    </row>
    <row r="676" spans="2:41" ht="12.75" customHeight="1" hidden="1">
      <c r="B676" s="75" t="s">
        <v>1201</v>
      </c>
      <c r="C676" s="76"/>
      <c r="D676" s="69">
        <f t="shared" si="112"/>
        <v>0</v>
      </c>
      <c r="E676" s="70">
        <f t="shared" si="113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56"/>
    </row>
    <row r="677" spans="2:41" ht="12.75" customHeight="1" hidden="1">
      <c r="B677" s="75" t="s">
        <v>1202</v>
      </c>
      <c r="C677" s="76"/>
      <c r="D677" s="69">
        <f t="shared" si="112"/>
        <v>0</v>
      </c>
      <c r="E677" s="70">
        <f t="shared" si="113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56"/>
    </row>
    <row r="678" spans="2:41" ht="12.75" customHeight="1" thickBot="1">
      <c r="B678" s="67" t="s">
        <v>1050</v>
      </c>
      <c r="C678" s="68" t="s">
        <v>712</v>
      </c>
      <c r="D678" s="69">
        <f t="shared" si="112"/>
        <v>1</v>
      </c>
      <c r="E678" s="81">
        <f t="shared" si="113"/>
        <v>1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>
        <v>1</v>
      </c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56"/>
    </row>
    <row r="679" spans="2:41" ht="12.75" customHeight="1" thickBot="1">
      <c r="B679" s="155"/>
      <c r="C679" s="200" t="s">
        <v>1051</v>
      </c>
      <c r="D679" s="85">
        <f t="shared" si="112"/>
        <v>816</v>
      </c>
      <c r="E679" s="10"/>
      <c r="F679" s="87">
        <f aca="true" t="shared" si="114" ref="F679:S679">SUM(F644:F678)</f>
        <v>6</v>
      </c>
      <c r="G679" s="87">
        <f t="shared" si="114"/>
        <v>0</v>
      </c>
      <c r="H679" s="87">
        <f t="shared" si="114"/>
        <v>9</v>
      </c>
      <c r="I679" s="87">
        <f t="shared" si="114"/>
        <v>0</v>
      </c>
      <c r="J679" s="87">
        <f t="shared" si="114"/>
        <v>9</v>
      </c>
      <c r="K679" s="87">
        <f t="shared" si="114"/>
        <v>0</v>
      </c>
      <c r="L679" s="87">
        <f t="shared" si="114"/>
        <v>11</v>
      </c>
      <c r="M679" s="87">
        <f t="shared" si="114"/>
        <v>0</v>
      </c>
      <c r="N679" s="87">
        <f t="shared" si="114"/>
        <v>0</v>
      </c>
      <c r="O679" s="87">
        <f t="shared" si="114"/>
        <v>13</v>
      </c>
      <c r="P679" s="87">
        <f t="shared" si="114"/>
        <v>0</v>
      </c>
      <c r="Q679" s="87">
        <f t="shared" si="114"/>
        <v>0</v>
      </c>
      <c r="R679" s="87">
        <f t="shared" si="114"/>
        <v>0</v>
      </c>
      <c r="S679" s="87">
        <f t="shared" si="114"/>
        <v>2</v>
      </c>
      <c r="T679" s="87">
        <f aca="true" t="shared" si="115" ref="T679:AN679">SUM(T644:T678)</f>
        <v>1</v>
      </c>
      <c r="U679" s="87">
        <f t="shared" si="115"/>
        <v>1</v>
      </c>
      <c r="V679" s="87">
        <f t="shared" si="115"/>
        <v>0</v>
      </c>
      <c r="W679" s="87">
        <f t="shared" si="115"/>
        <v>0</v>
      </c>
      <c r="X679" s="87">
        <f t="shared" si="115"/>
        <v>0</v>
      </c>
      <c r="Y679" s="87">
        <f t="shared" si="115"/>
        <v>0</v>
      </c>
      <c r="Z679" s="87">
        <f t="shared" si="115"/>
        <v>0</v>
      </c>
      <c r="AA679" s="87">
        <f t="shared" si="115"/>
        <v>205</v>
      </c>
      <c r="AB679" s="87">
        <f t="shared" si="115"/>
        <v>0</v>
      </c>
      <c r="AC679" s="87">
        <f t="shared" si="115"/>
        <v>2</v>
      </c>
      <c r="AD679" s="87">
        <f t="shared" si="115"/>
        <v>0</v>
      </c>
      <c r="AE679" s="87">
        <f t="shared" si="115"/>
        <v>1</v>
      </c>
      <c r="AF679" s="87">
        <f t="shared" si="115"/>
        <v>2</v>
      </c>
      <c r="AG679" s="87">
        <f t="shared" si="115"/>
        <v>0</v>
      </c>
      <c r="AH679" s="87">
        <f t="shared" si="115"/>
        <v>25</v>
      </c>
      <c r="AI679" s="87">
        <f t="shared" si="115"/>
        <v>0</v>
      </c>
      <c r="AJ679" s="87">
        <f t="shared" si="115"/>
        <v>0</v>
      </c>
      <c r="AK679" s="87">
        <f t="shared" si="115"/>
        <v>0</v>
      </c>
      <c r="AL679" s="87">
        <f t="shared" si="115"/>
        <v>0</v>
      </c>
      <c r="AM679" s="87">
        <f t="shared" si="115"/>
        <v>30</v>
      </c>
      <c r="AN679" s="87">
        <f t="shared" si="115"/>
        <v>499</v>
      </c>
      <c r="AO679" s="56"/>
    </row>
    <row r="680" spans="2:41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56"/>
    </row>
    <row r="681" spans="2:41" ht="18" customHeight="1" thickBot="1">
      <c r="B681" s="36"/>
      <c r="C681" s="141" t="s">
        <v>1052</v>
      </c>
      <c r="D681" s="125">
        <f>SUM(F681:AN681)</f>
        <v>2194</v>
      </c>
      <c r="E681" s="10"/>
      <c r="F681" s="125">
        <f aca="true" t="shared" si="116" ref="F681:S681">F679+F642+F616+F537+F484</f>
        <v>37</v>
      </c>
      <c r="G681" s="125">
        <f t="shared" si="116"/>
        <v>0</v>
      </c>
      <c r="H681" s="125">
        <f t="shared" si="116"/>
        <v>31</v>
      </c>
      <c r="I681" s="125">
        <f t="shared" si="116"/>
        <v>13</v>
      </c>
      <c r="J681" s="125">
        <f t="shared" si="116"/>
        <v>33</v>
      </c>
      <c r="K681" s="125">
        <f t="shared" si="116"/>
        <v>17</v>
      </c>
      <c r="L681" s="125">
        <f t="shared" si="116"/>
        <v>32</v>
      </c>
      <c r="M681" s="125">
        <f t="shared" si="116"/>
        <v>0</v>
      </c>
      <c r="N681" s="125">
        <f t="shared" si="116"/>
        <v>1</v>
      </c>
      <c r="O681" s="125">
        <f t="shared" si="116"/>
        <v>37</v>
      </c>
      <c r="P681" s="125">
        <f t="shared" si="116"/>
        <v>5</v>
      </c>
      <c r="Q681" s="125">
        <f t="shared" si="116"/>
        <v>0</v>
      </c>
      <c r="R681" s="125">
        <f t="shared" si="116"/>
        <v>32</v>
      </c>
      <c r="S681" s="125">
        <f t="shared" si="116"/>
        <v>26</v>
      </c>
      <c r="T681" s="125">
        <f aca="true" t="shared" si="117" ref="T681:AN681">T679+T642+T616+T537+T484</f>
        <v>1</v>
      </c>
      <c r="U681" s="125">
        <f t="shared" si="117"/>
        <v>10</v>
      </c>
      <c r="V681" s="125">
        <f t="shared" si="117"/>
        <v>50</v>
      </c>
      <c r="W681" s="125">
        <f t="shared" si="117"/>
        <v>0</v>
      </c>
      <c r="X681" s="125">
        <f t="shared" si="117"/>
        <v>0</v>
      </c>
      <c r="Y681" s="125">
        <f t="shared" si="117"/>
        <v>0</v>
      </c>
      <c r="Z681" s="125">
        <f t="shared" si="117"/>
        <v>0</v>
      </c>
      <c r="AA681" s="125">
        <f t="shared" si="117"/>
        <v>357</v>
      </c>
      <c r="AB681" s="125">
        <f t="shared" si="117"/>
        <v>16</v>
      </c>
      <c r="AC681" s="125">
        <f t="shared" si="117"/>
        <v>31</v>
      </c>
      <c r="AD681" s="125">
        <f t="shared" si="117"/>
        <v>25</v>
      </c>
      <c r="AE681" s="125">
        <f t="shared" si="117"/>
        <v>3</v>
      </c>
      <c r="AF681" s="125">
        <f t="shared" si="117"/>
        <v>29</v>
      </c>
      <c r="AG681" s="125">
        <f t="shared" si="117"/>
        <v>5</v>
      </c>
      <c r="AH681" s="125">
        <f t="shared" si="117"/>
        <v>145</v>
      </c>
      <c r="AI681" s="125">
        <f t="shared" si="117"/>
        <v>1</v>
      </c>
      <c r="AJ681" s="125">
        <f t="shared" si="117"/>
        <v>9</v>
      </c>
      <c r="AK681" s="125">
        <f t="shared" si="117"/>
        <v>2</v>
      </c>
      <c r="AL681" s="125">
        <f t="shared" si="117"/>
        <v>0</v>
      </c>
      <c r="AM681" s="125">
        <f t="shared" si="117"/>
        <v>553</v>
      </c>
      <c r="AN681" s="125">
        <f t="shared" si="117"/>
        <v>693</v>
      </c>
      <c r="AO681" s="56"/>
    </row>
    <row r="682" spans="2:41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56"/>
    </row>
    <row r="683" spans="2:41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56"/>
    </row>
    <row r="684" spans="2:41" ht="12.75" customHeight="1">
      <c r="B684" s="62" t="s">
        <v>1053</v>
      </c>
      <c r="C684" s="159" t="s">
        <v>1054</v>
      </c>
      <c r="D684" s="64">
        <f aca="true" t="shared" si="118" ref="D684:D699">SUM(F684:AN684)</f>
        <v>0</v>
      </c>
      <c r="E684" s="65">
        <f aca="true" t="shared" si="119" ref="E684:E694">COUNT(F684:AN684)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56"/>
    </row>
    <row r="685" spans="2:41" ht="12.75" customHeight="1">
      <c r="B685" s="67" t="s">
        <v>1055</v>
      </c>
      <c r="C685" s="151" t="s">
        <v>1056</v>
      </c>
      <c r="D685" s="69">
        <f t="shared" si="118"/>
        <v>0</v>
      </c>
      <c r="E685" s="70">
        <f t="shared" si="119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56"/>
    </row>
    <row r="686" spans="2:41" ht="12.75" customHeight="1">
      <c r="B686" s="67" t="s">
        <v>1057</v>
      </c>
      <c r="C686" s="151" t="s">
        <v>1058</v>
      </c>
      <c r="D686" s="69">
        <f t="shared" si="118"/>
        <v>0</v>
      </c>
      <c r="E686" s="70">
        <f t="shared" si="119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56"/>
    </row>
    <row r="687" spans="2:41" ht="12.75" customHeight="1">
      <c r="B687" s="67" t="s">
        <v>1059</v>
      </c>
      <c r="C687" s="151" t="s">
        <v>1060</v>
      </c>
      <c r="D687" s="69">
        <f t="shared" si="118"/>
        <v>0</v>
      </c>
      <c r="E687" s="70">
        <f t="shared" si="119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56"/>
    </row>
    <row r="688" spans="2:41" ht="12.75" customHeight="1">
      <c r="B688" s="67" t="s">
        <v>1061</v>
      </c>
      <c r="C688" s="151" t="s">
        <v>1062</v>
      </c>
      <c r="D688" s="69">
        <f t="shared" si="118"/>
        <v>0</v>
      </c>
      <c r="E688" s="70">
        <f t="shared" si="119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56"/>
    </row>
    <row r="689" spans="2:41" ht="12.75" customHeight="1">
      <c r="B689" s="67" t="s">
        <v>1063</v>
      </c>
      <c r="C689" s="151" t="s">
        <v>1064</v>
      </c>
      <c r="D689" s="69">
        <f t="shared" si="118"/>
        <v>0</v>
      </c>
      <c r="E689" s="70">
        <f t="shared" si="119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56"/>
    </row>
    <row r="690" spans="2:41" ht="12.75" customHeight="1">
      <c r="B690" s="67" t="s">
        <v>1065</v>
      </c>
      <c r="C690" s="151" t="s">
        <v>1066</v>
      </c>
      <c r="D690" s="69">
        <f t="shared" si="118"/>
        <v>0</v>
      </c>
      <c r="E690" s="70">
        <f t="shared" si="119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56"/>
    </row>
    <row r="691" spans="2:41" ht="12.75" customHeight="1">
      <c r="B691" s="67" t="s">
        <v>1067</v>
      </c>
      <c r="C691" s="151" t="s">
        <v>1068</v>
      </c>
      <c r="D691" s="69">
        <f t="shared" si="118"/>
        <v>0</v>
      </c>
      <c r="E691" s="70">
        <f t="shared" si="119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56"/>
    </row>
    <row r="692" spans="2:41" ht="12.75" customHeight="1">
      <c r="B692" s="67" t="s">
        <v>1069</v>
      </c>
      <c r="C692" s="151" t="s">
        <v>1070</v>
      </c>
      <c r="D692" s="69">
        <f t="shared" si="118"/>
        <v>0</v>
      </c>
      <c r="E692" s="70">
        <f t="shared" si="119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56"/>
    </row>
    <row r="693" spans="2:41" ht="12.75" customHeight="1">
      <c r="B693" s="67" t="s">
        <v>1071</v>
      </c>
      <c r="C693" s="151" t="s">
        <v>1072</v>
      </c>
      <c r="D693" s="69">
        <f t="shared" si="118"/>
        <v>0</v>
      </c>
      <c r="E693" s="70">
        <f t="shared" si="119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56"/>
    </row>
    <row r="694" spans="2:41" ht="12.75" customHeight="1" thickBot="1">
      <c r="B694" s="67" t="s">
        <v>1073</v>
      </c>
      <c r="C694" s="151" t="s">
        <v>1074</v>
      </c>
      <c r="D694" s="69">
        <f t="shared" si="118"/>
        <v>0</v>
      </c>
      <c r="E694" s="81">
        <f t="shared" si="119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56"/>
    </row>
    <row r="695" spans="2:41" ht="12.75" customHeight="1" hidden="1">
      <c r="B695" s="75" t="s">
        <v>1075</v>
      </c>
      <c r="C695" s="204"/>
      <c r="D695" s="69">
        <f t="shared" si="118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56"/>
    </row>
    <row r="696" spans="2:41" ht="12.75" customHeight="1" hidden="1">
      <c r="B696" s="75" t="s">
        <v>1076</v>
      </c>
      <c r="C696" s="204"/>
      <c r="D696" s="69">
        <f t="shared" si="118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56"/>
    </row>
    <row r="697" spans="2:41" ht="12.75" customHeight="1" hidden="1">
      <c r="B697" s="75" t="s">
        <v>1077</v>
      </c>
      <c r="C697" s="204"/>
      <c r="D697" s="69">
        <f t="shared" si="118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56"/>
    </row>
    <row r="698" spans="2:41" ht="12.75" customHeight="1" hidden="1" thickBot="1">
      <c r="B698" s="78"/>
      <c r="C698" s="180"/>
      <c r="D698" s="69">
        <f t="shared" si="118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56"/>
    </row>
    <row r="699" spans="2:41" ht="18" customHeight="1" thickBot="1">
      <c r="B699" s="155"/>
      <c r="C699" s="160" t="s">
        <v>1078</v>
      </c>
      <c r="D699" s="125">
        <f t="shared" si="118"/>
        <v>0</v>
      </c>
      <c r="E699" s="10"/>
      <c r="F699" s="125">
        <f aca="true" t="shared" si="120" ref="F699:S699">SUM(F684:F698)</f>
        <v>0</v>
      </c>
      <c r="G699" s="125">
        <f t="shared" si="120"/>
        <v>0</v>
      </c>
      <c r="H699" s="125">
        <f t="shared" si="120"/>
        <v>0</v>
      </c>
      <c r="I699" s="125">
        <f t="shared" si="120"/>
        <v>0</v>
      </c>
      <c r="J699" s="125">
        <f t="shared" si="120"/>
        <v>0</v>
      </c>
      <c r="K699" s="125">
        <f t="shared" si="120"/>
        <v>0</v>
      </c>
      <c r="L699" s="125">
        <f t="shared" si="120"/>
        <v>0</v>
      </c>
      <c r="M699" s="125">
        <f t="shared" si="120"/>
        <v>0</v>
      </c>
      <c r="N699" s="125">
        <f t="shared" si="120"/>
        <v>0</v>
      </c>
      <c r="O699" s="125">
        <f t="shared" si="120"/>
        <v>0</v>
      </c>
      <c r="P699" s="125">
        <f t="shared" si="120"/>
        <v>0</v>
      </c>
      <c r="Q699" s="125">
        <f t="shared" si="120"/>
        <v>0</v>
      </c>
      <c r="R699" s="125">
        <f t="shared" si="120"/>
        <v>0</v>
      </c>
      <c r="S699" s="125">
        <f t="shared" si="120"/>
        <v>0</v>
      </c>
      <c r="T699" s="125">
        <f aca="true" t="shared" si="121" ref="T699:AN699">SUM(T684:T698)</f>
        <v>0</v>
      </c>
      <c r="U699" s="125">
        <f t="shared" si="121"/>
        <v>0</v>
      </c>
      <c r="V699" s="125">
        <f t="shared" si="121"/>
        <v>0</v>
      </c>
      <c r="W699" s="125">
        <f t="shared" si="121"/>
        <v>0</v>
      </c>
      <c r="X699" s="125">
        <f t="shared" si="121"/>
        <v>0</v>
      </c>
      <c r="Y699" s="125">
        <f t="shared" si="121"/>
        <v>0</v>
      </c>
      <c r="Z699" s="125">
        <f t="shared" si="121"/>
        <v>0</v>
      </c>
      <c r="AA699" s="125">
        <f t="shared" si="121"/>
        <v>0</v>
      </c>
      <c r="AB699" s="125">
        <f t="shared" si="121"/>
        <v>0</v>
      </c>
      <c r="AC699" s="125">
        <f t="shared" si="121"/>
        <v>0</v>
      </c>
      <c r="AD699" s="125">
        <f t="shared" si="121"/>
        <v>0</v>
      </c>
      <c r="AE699" s="125">
        <f t="shared" si="121"/>
        <v>0</v>
      </c>
      <c r="AF699" s="125">
        <f t="shared" si="121"/>
        <v>0</v>
      </c>
      <c r="AG699" s="125">
        <f t="shared" si="121"/>
        <v>0</v>
      </c>
      <c r="AH699" s="125">
        <f t="shared" si="121"/>
        <v>0</v>
      </c>
      <c r="AI699" s="125">
        <f t="shared" si="121"/>
        <v>0</v>
      </c>
      <c r="AJ699" s="125">
        <f t="shared" si="121"/>
        <v>0</v>
      </c>
      <c r="AK699" s="125">
        <f t="shared" si="121"/>
        <v>0</v>
      </c>
      <c r="AL699" s="125">
        <f t="shared" si="121"/>
        <v>0</v>
      </c>
      <c r="AM699" s="125">
        <f t="shared" si="121"/>
        <v>0</v>
      </c>
      <c r="AN699" s="125">
        <f t="shared" si="121"/>
        <v>0</v>
      </c>
      <c r="AO699" s="56"/>
    </row>
    <row r="700" spans="2:41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56"/>
    </row>
    <row r="701" spans="2:41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56"/>
    </row>
    <row r="702" spans="2:41" ht="12.75" customHeight="1">
      <c r="B702" s="201"/>
      <c r="C702" s="202" t="s">
        <v>1081</v>
      </c>
      <c r="D702" s="64">
        <f aca="true" t="shared" si="122" ref="D702:D739">SUM(F702:AN702)</f>
        <v>253</v>
      </c>
      <c r="E702" s="137"/>
      <c r="F702" s="165">
        <v>0</v>
      </c>
      <c r="G702" s="165">
        <v>190</v>
      </c>
      <c r="H702" s="165"/>
      <c r="I702" s="165"/>
      <c r="J702" s="165"/>
      <c r="K702" s="165">
        <v>2</v>
      </c>
      <c r="L702" s="165"/>
      <c r="M702" s="165"/>
      <c r="N702" s="165">
        <v>0</v>
      </c>
      <c r="O702" s="165"/>
      <c r="P702" s="165">
        <v>4</v>
      </c>
      <c r="Q702" s="165">
        <v>1</v>
      </c>
      <c r="R702" s="165"/>
      <c r="S702" s="165"/>
      <c r="T702" s="165"/>
      <c r="U702" s="165"/>
      <c r="V702" s="165">
        <v>2</v>
      </c>
      <c r="W702" s="165"/>
      <c r="X702" s="165"/>
      <c r="Y702" s="165"/>
      <c r="Z702" s="165"/>
      <c r="AA702" s="165"/>
      <c r="AB702" s="165">
        <v>5</v>
      </c>
      <c r="AC702" s="165">
        <v>0</v>
      </c>
      <c r="AD702" s="165">
        <v>11</v>
      </c>
      <c r="AE702" s="165"/>
      <c r="AF702" s="165"/>
      <c r="AG702" s="165"/>
      <c r="AH702" s="165"/>
      <c r="AI702" s="165"/>
      <c r="AJ702" s="165"/>
      <c r="AK702" s="165">
        <v>38</v>
      </c>
      <c r="AL702" s="165"/>
      <c r="AM702" s="165"/>
      <c r="AN702" s="165"/>
      <c r="AO702" s="56"/>
    </row>
    <row r="703" spans="2:41" ht="12.75" customHeight="1">
      <c r="B703" s="75"/>
      <c r="C703" s="203" t="s">
        <v>1131</v>
      </c>
      <c r="D703" s="69">
        <f t="shared" si="122"/>
        <v>35</v>
      </c>
      <c r="E703" s="137"/>
      <c r="F703" s="92"/>
      <c r="G703" s="92"/>
      <c r="H703" s="92"/>
      <c r="I703" s="92"/>
      <c r="J703" s="92"/>
      <c r="K703" s="92">
        <v>17</v>
      </c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>
        <v>15</v>
      </c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>
        <v>3</v>
      </c>
      <c r="AL703" s="92"/>
      <c r="AM703" s="92"/>
      <c r="AN703" s="92"/>
      <c r="AO703" s="56"/>
    </row>
    <row r="704" spans="2:41" ht="12.75" customHeight="1">
      <c r="B704" s="75"/>
      <c r="C704" s="203" t="s">
        <v>1277</v>
      </c>
      <c r="D704" s="69">
        <f t="shared" si="122"/>
        <v>83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>
        <v>83</v>
      </c>
      <c r="AN704" s="92"/>
      <c r="AO704" s="56"/>
    </row>
    <row r="705" spans="2:41" ht="12.75" customHeight="1">
      <c r="B705" s="75"/>
      <c r="C705" s="203" t="s">
        <v>1278</v>
      </c>
      <c r="D705" s="69">
        <f t="shared" si="122"/>
        <v>36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>
        <v>36</v>
      </c>
      <c r="AN705" s="92"/>
      <c r="AO705" s="56"/>
    </row>
    <row r="706" spans="2:41" ht="12.75" customHeight="1">
      <c r="B706" s="75" t="s">
        <v>1277</v>
      </c>
      <c r="C706" s="203" t="s">
        <v>1279</v>
      </c>
      <c r="D706" s="69">
        <f t="shared" si="122"/>
        <v>4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>
        <v>4</v>
      </c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56"/>
    </row>
    <row r="707" spans="2:41" ht="12.75" customHeight="1">
      <c r="B707" s="75" t="s">
        <v>1277</v>
      </c>
      <c r="C707" s="203" t="s">
        <v>1280</v>
      </c>
      <c r="D707" s="69">
        <f t="shared" si="122"/>
        <v>1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>
        <v>1</v>
      </c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56"/>
    </row>
    <row r="708" spans="2:41" ht="12.75" customHeight="1">
      <c r="B708" s="75" t="s">
        <v>1277</v>
      </c>
      <c r="C708" s="203" t="s">
        <v>1281</v>
      </c>
      <c r="D708" s="69">
        <f t="shared" si="122"/>
        <v>2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>
        <v>2</v>
      </c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56"/>
    </row>
    <row r="709" spans="2:41" ht="12.75" customHeight="1">
      <c r="B709" s="75" t="s">
        <v>1277</v>
      </c>
      <c r="C709" s="203" t="s">
        <v>1282</v>
      </c>
      <c r="D709" s="69">
        <f t="shared" si="122"/>
        <v>2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>
        <v>2</v>
      </c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56"/>
    </row>
    <row r="710" spans="2:41" ht="12.75" customHeight="1">
      <c r="B710" s="75" t="s">
        <v>1278</v>
      </c>
      <c r="C710" s="203" t="s">
        <v>1284</v>
      </c>
      <c r="D710" s="69">
        <f t="shared" si="122"/>
        <v>2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>
        <v>2</v>
      </c>
      <c r="AO710" s="56"/>
    </row>
    <row r="711" spans="2:41" ht="12.75" customHeight="1">
      <c r="B711" s="75"/>
      <c r="C711" s="203"/>
      <c r="D711" s="69">
        <f t="shared" si="122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56"/>
    </row>
    <row r="712" spans="2:41" ht="12.75" customHeight="1" thickBot="1">
      <c r="B712" s="75"/>
      <c r="C712" s="203"/>
      <c r="D712" s="69">
        <f t="shared" si="122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56"/>
    </row>
    <row r="713" spans="2:41" ht="12.75" customHeight="1" hidden="1">
      <c r="B713" s="75"/>
      <c r="C713" s="203"/>
      <c r="D713" s="69">
        <f t="shared" si="122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56"/>
    </row>
    <row r="714" spans="2:41" ht="12.75" customHeight="1" hidden="1">
      <c r="B714" s="75"/>
      <c r="C714" s="203"/>
      <c r="D714" s="69">
        <f t="shared" si="122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56"/>
    </row>
    <row r="715" spans="2:41" ht="12.75" customHeight="1" hidden="1">
      <c r="B715" s="75"/>
      <c r="C715" s="203"/>
      <c r="D715" s="69">
        <f t="shared" si="122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56"/>
    </row>
    <row r="716" spans="2:41" ht="12.75" customHeight="1" hidden="1">
      <c r="B716" s="75"/>
      <c r="C716" s="203"/>
      <c r="D716" s="69">
        <f t="shared" si="122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56"/>
    </row>
    <row r="717" spans="2:41" ht="12.75" customHeight="1" hidden="1">
      <c r="B717" s="75"/>
      <c r="C717" s="203"/>
      <c r="D717" s="69">
        <f t="shared" si="122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56"/>
    </row>
    <row r="718" spans="2:41" ht="12.75" customHeight="1" hidden="1">
      <c r="B718" s="75"/>
      <c r="C718" s="203"/>
      <c r="D718" s="69">
        <f t="shared" si="122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56"/>
    </row>
    <row r="719" spans="2:41" ht="12.75" customHeight="1" hidden="1">
      <c r="B719" s="75"/>
      <c r="C719" s="203"/>
      <c r="D719" s="69">
        <f t="shared" si="122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56"/>
    </row>
    <row r="720" spans="2:41" ht="12.75" customHeight="1" hidden="1">
      <c r="B720" s="75"/>
      <c r="C720" s="203"/>
      <c r="D720" s="69">
        <f t="shared" si="122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56"/>
    </row>
    <row r="721" spans="2:41" ht="12.75" customHeight="1" hidden="1">
      <c r="B721" s="75"/>
      <c r="C721" s="203"/>
      <c r="D721" s="69">
        <f t="shared" si="122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56"/>
    </row>
    <row r="722" spans="2:41" ht="12.75" customHeight="1" hidden="1">
      <c r="B722" s="75"/>
      <c r="C722" s="203"/>
      <c r="D722" s="69">
        <f t="shared" si="122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56"/>
    </row>
    <row r="723" spans="2:41" ht="12.75" customHeight="1" hidden="1">
      <c r="B723" s="75"/>
      <c r="C723" s="203"/>
      <c r="D723" s="69">
        <f t="shared" si="122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56"/>
    </row>
    <row r="724" spans="2:41" ht="12.75" customHeight="1" hidden="1">
      <c r="B724" s="75"/>
      <c r="C724" s="203"/>
      <c r="D724" s="69">
        <f t="shared" si="122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56"/>
    </row>
    <row r="725" spans="2:41" ht="12.75" customHeight="1" hidden="1">
      <c r="B725" s="75"/>
      <c r="C725" s="203"/>
      <c r="D725" s="69">
        <f t="shared" si="122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56"/>
    </row>
    <row r="726" spans="2:41" ht="12.75" customHeight="1" hidden="1">
      <c r="B726" s="75"/>
      <c r="C726" s="203"/>
      <c r="D726" s="69">
        <f t="shared" si="122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56"/>
    </row>
    <row r="727" spans="2:41" ht="12.75" customHeight="1" hidden="1">
      <c r="B727" s="75"/>
      <c r="C727" s="203"/>
      <c r="D727" s="69">
        <f t="shared" si="122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56"/>
    </row>
    <row r="728" spans="2:41" ht="12.75" customHeight="1" hidden="1">
      <c r="B728" s="75"/>
      <c r="C728" s="203"/>
      <c r="D728" s="69">
        <f t="shared" si="122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56"/>
    </row>
    <row r="729" spans="2:41" ht="12.75" customHeight="1" hidden="1">
      <c r="B729" s="75"/>
      <c r="C729" s="203"/>
      <c r="D729" s="69">
        <f t="shared" si="122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56"/>
    </row>
    <row r="730" spans="2:41" ht="12.75" customHeight="1" hidden="1">
      <c r="B730" s="75"/>
      <c r="C730" s="203"/>
      <c r="D730" s="69">
        <f t="shared" si="122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56"/>
    </row>
    <row r="731" spans="2:41" ht="12.75" customHeight="1" hidden="1">
      <c r="B731" s="75"/>
      <c r="C731" s="203"/>
      <c r="D731" s="69">
        <f t="shared" si="122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56"/>
    </row>
    <row r="732" spans="2:41" ht="12.75" customHeight="1" hidden="1">
      <c r="B732" s="75"/>
      <c r="C732" s="203"/>
      <c r="D732" s="69">
        <f t="shared" si="122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56"/>
    </row>
    <row r="733" spans="2:41" ht="12.75" customHeight="1" hidden="1">
      <c r="B733" s="75"/>
      <c r="C733" s="203"/>
      <c r="D733" s="69">
        <f t="shared" si="122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56"/>
    </row>
    <row r="734" spans="2:41" ht="12.75" customHeight="1" hidden="1">
      <c r="B734" s="75"/>
      <c r="C734" s="203"/>
      <c r="D734" s="69">
        <f t="shared" si="122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56"/>
    </row>
    <row r="735" spans="2:41" ht="12.75" customHeight="1" hidden="1">
      <c r="B735" s="75"/>
      <c r="C735" s="204"/>
      <c r="D735" s="69">
        <f t="shared" si="122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56"/>
    </row>
    <row r="736" spans="2:41" ht="12.75" customHeight="1" hidden="1">
      <c r="B736" s="75"/>
      <c r="C736" s="204"/>
      <c r="D736" s="69">
        <f t="shared" si="122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56"/>
    </row>
    <row r="737" spans="2:41" ht="12.75" customHeight="1" hidden="1">
      <c r="B737" s="75"/>
      <c r="C737" s="204"/>
      <c r="D737" s="69">
        <f t="shared" si="122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56"/>
    </row>
    <row r="738" spans="2:41" ht="12.75" customHeight="1" hidden="1" thickBot="1">
      <c r="B738" s="78"/>
      <c r="C738" s="180"/>
      <c r="D738" s="69">
        <f t="shared" si="122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56"/>
    </row>
    <row r="739" spans="2:41" ht="18.75" thickBot="1">
      <c r="B739" s="155"/>
      <c r="C739" s="160" t="s">
        <v>1082</v>
      </c>
      <c r="D739" s="125">
        <f t="shared" si="122"/>
        <v>418</v>
      </c>
      <c r="E739" s="137"/>
      <c r="F739" s="143">
        <f aca="true" t="shared" si="123" ref="F739:S739">SUM(F702:F738)</f>
        <v>0</v>
      </c>
      <c r="G739" s="143">
        <f t="shared" si="123"/>
        <v>190</v>
      </c>
      <c r="H739" s="143">
        <f t="shared" si="123"/>
        <v>0</v>
      </c>
      <c r="I739" s="143">
        <f t="shared" si="123"/>
        <v>0</v>
      </c>
      <c r="J739" s="143">
        <f t="shared" si="123"/>
        <v>0</v>
      </c>
      <c r="K739" s="143">
        <f t="shared" si="123"/>
        <v>19</v>
      </c>
      <c r="L739" s="143">
        <f t="shared" si="123"/>
        <v>0</v>
      </c>
      <c r="M739" s="143">
        <f t="shared" si="123"/>
        <v>0</v>
      </c>
      <c r="N739" s="143">
        <f t="shared" si="123"/>
        <v>0</v>
      </c>
      <c r="O739" s="143">
        <f t="shared" si="123"/>
        <v>0</v>
      </c>
      <c r="P739" s="143">
        <f t="shared" si="123"/>
        <v>4</v>
      </c>
      <c r="Q739" s="143">
        <f t="shared" si="123"/>
        <v>1</v>
      </c>
      <c r="R739" s="143">
        <f t="shared" si="123"/>
        <v>0</v>
      </c>
      <c r="S739" s="143">
        <f t="shared" si="123"/>
        <v>0</v>
      </c>
      <c r="T739" s="143">
        <f aca="true" t="shared" si="124" ref="T739:AN739">SUM(T702:T738)</f>
        <v>0</v>
      </c>
      <c r="U739" s="143">
        <f t="shared" si="124"/>
        <v>0</v>
      </c>
      <c r="V739" s="143">
        <f t="shared" si="124"/>
        <v>17</v>
      </c>
      <c r="W739" s="143">
        <f t="shared" si="124"/>
        <v>0</v>
      </c>
      <c r="X739" s="143">
        <f t="shared" si="124"/>
        <v>0</v>
      </c>
      <c r="Y739" s="143">
        <f t="shared" si="124"/>
        <v>0</v>
      </c>
      <c r="Z739" s="143">
        <f t="shared" si="124"/>
        <v>0</v>
      </c>
      <c r="AA739" s="143">
        <f t="shared" si="124"/>
        <v>9</v>
      </c>
      <c r="AB739" s="143">
        <f t="shared" si="124"/>
        <v>5</v>
      </c>
      <c r="AC739" s="143">
        <f t="shared" si="124"/>
        <v>0</v>
      </c>
      <c r="AD739" s="143">
        <f t="shared" si="124"/>
        <v>11</v>
      </c>
      <c r="AE739" s="143">
        <f t="shared" si="124"/>
        <v>0</v>
      </c>
      <c r="AF739" s="143">
        <f t="shared" si="124"/>
        <v>0</v>
      </c>
      <c r="AG739" s="143">
        <f t="shared" si="124"/>
        <v>0</v>
      </c>
      <c r="AH739" s="143">
        <f t="shared" si="124"/>
        <v>0</v>
      </c>
      <c r="AI739" s="143">
        <f t="shared" si="124"/>
        <v>0</v>
      </c>
      <c r="AJ739" s="143">
        <f t="shared" si="124"/>
        <v>0</v>
      </c>
      <c r="AK739" s="143">
        <f t="shared" si="124"/>
        <v>41</v>
      </c>
      <c r="AL739" s="143">
        <f t="shared" si="124"/>
        <v>0</v>
      </c>
      <c r="AM739" s="143">
        <f t="shared" si="124"/>
        <v>119</v>
      </c>
      <c r="AN739" s="143">
        <f t="shared" si="124"/>
        <v>2</v>
      </c>
      <c r="AO739" s="56"/>
    </row>
    <row r="740" spans="5:41" ht="18.75" thickBot="1">
      <c r="E740" s="10"/>
      <c r="AO740" s="56"/>
    </row>
    <row r="741" spans="2:41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56"/>
    </row>
    <row r="742" spans="2:41" ht="12.75" customHeight="1">
      <c r="B742" s="201"/>
      <c r="C742" s="202" t="s">
        <v>1081</v>
      </c>
      <c r="D742" s="64">
        <f aca="true" t="shared" si="125" ref="D742:D773">SUM(F742:AN742)</f>
        <v>2809</v>
      </c>
      <c r="E742" s="137"/>
      <c r="F742" s="165"/>
      <c r="G742" s="165"/>
      <c r="H742" s="165">
        <v>576</v>
      </c>
      <c r="I742" s="165">
        <v>20</v>
      </c>
      <c r="J742" s="165">
        <v>533</v>
      </c>
      <c r="K742" s="165"/>
      <c r="L742" s="165">
        <v>1077</v>
      </c>
      <c r="M742" s="165"/>
      <c r="N742" s="165"/>
      <c r="O742" s="165">
        <v>548</v>
      </c>
      <c r="P742" s="165"/>
      <c r="Q742" s="165"/>
      <c r="R742" s="165">
        <v>19</v>
      </c>
      <c r="S742" s="165">
        <v>0</v>
      </c>
      <c r="T742" s="165">
        <v>8</v>
      </c>
      <c r="U742" s="165">
        <v>4</v>
      </c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>
        <v>12</v>
      </c>
      <c r="AF742" s="165">
        <v>3</v>
      </c>
      <c r="AG742" s="165">
        <v>0</v>
      </c>
      <c r="AH742" s="165">
        <v>0</v>
      </c>
      <c r="AI742" s="165">
        <v>9</v>
      </c>
      <c r="AJ742" s="165">
        <v>0</v>
      </c>
      <c r="AK742" s="165"/>
      <c r="AL742" s="165"/>
      <c r="AM742" s="165"/>
      <c r="AN742" s="165"/>
      <c r="AO742" s="56"/>
    </row>
    <row r="743" spans="2:41" ht="12.75" customHeight="1">
      <c r="B743" s="75" t="s">
        <v>1269</v>
      </c>
      <c r="C743" s="203" t="s">
        <v>1270</v>
      </c>
      <c r="D743" s="69">
        <f>SUM(F743:AN743)</f>
        <v>7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>
        <v>7</v>
      </c>
      <c r="AF743" s="92"/>
      <c r="AG743" s="92"/>
      <c r="AH743" s="92"/>
      <c r="AI743" s="92"/>
      <c r="AJ743" s="92"/>
      <c r="AK743" s="92"/>
      <c r="AL743" s="92"/>
      <c r="AM743" s="92"/>
      <c r="AN743" s="92"/>
      <c r="AO743" s="56"/>
    </row>
    <row r="744" spans="2:41" ht="12.75" customHeight="1">
      <c r="B744" s="75" t="s">
        <v>1273</v>
      </c>
      <c r="C744" s="203" t="s">
        <v>1274</v>
      </c>
      <c r="D744" s="69">
        <f>SUM(F744:AN744)</f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>
        <v>2</v>
      </c>
      <c r="AG744" s="92"/>
      <c r="AH744" s="92"/>
      <c r="AI744" s="92"/>
      <c r="AJ744" s="92"/>
      <c r="AK744" s="92"/>
      <c r="AL744" s="92"/>
      <c r="AM744" s="92"/>
      <c r="AN744" s="92"/>
      <c r="AO744" s="56"/>
    </row>
    <row r="745" spans="2:41" ht="12.75" customHeight="1">
      <c r="B745" s="75" t="s">
        <v>1267</v>
      </c>
      <c r="C745" s="203" t="s">
        <v>1268</v>
      </c>
      <c r="D745" s="69">
        <f>SUM(F745:AN745)</f>
        <v>7</v>
      </c>
      <c r="E745" s="137"/>
      <c r="F745" s="92"/>
      <c r="G745" s="92"/>
      <c r="H745" s="92">
        <v>1</v>
      </c>
      <c r="I745" s="92"/>
      <c r="J745" s="92">
        <v>1</v>
      </c>
      <c r="K745" s="92"/>
      <c r="L745" s="92">
        <v>1</v>
      </c>
      <c r="M745" s="92"/>
      <c r="N745" s="92"/>
      <c r="O745" s="92">
        <v>1</v>
      </c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>
        <v>3</v>
      </c>
      <c r="AK745" s="92"/>
      <c r="AL745" s="92"/>
      <c r="AM745" s="92"/>
      <c r="AN745" s="92"/>
      <c r="AO745" s="56"/>
    </row>
    <row r="746" spans="2:41" ht="12.75" customHeight="1">
      <c r="B746" s="75" t="s">
        <v>1271</v>
      </c>
      <c r="C746" s="203" t="s">
        <v>1272</v>
      </c>
      <c r="D746" s="69">
        <f>SUM(F746:AN746)</f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>
        <v>1</v>
      </c>
      <c r="AF746" s="92"/>
      <c r="AG746" s="92"/>
      <c r="AH746" s="92"/>
      <c r="AI746" s="92"/>
      <c r="AJ746" s="92"/>
      <c r="AK746" s="92"/>
      <c r="AL746" s="92"/>
      <c r="AM746" s="92"/>
      <c r="AN746" s="92"/>
      <c r="AO746" s="56"/>
    </row>
    <row r="747" spans="2:41" ht="12.75" customHeight="1">
      <c r="B747" s="75"/>
      <c r="C747" s="203" t="s">
        <v>1283</v>
      </c>
      <c r="D747" s="69">
        <f t="shared" si="125"/>
        <v>5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>
        <v>1</v>
      </c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>
        <v>4</v>
      </c>
      <c r="AO747" s="56"/>
    </row>
    <row r="748" spans="2:41" ht="12.75" customHeight="1">
      <c r="B748" s="75"/>
      <c r="C748" s="203"/>
      <c r="D748" s="69">
        <f t="shared" si="125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56"/>
    </row>
    <row r="749" spans="2:41" ht="12.75" customHeight="1">
      <c r="B749" s="75"/>
      <c r="C749" s="203"/>
      <c r="D749" s="69">
        <f t="shared" si="125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56"/>
    </row>
    <row r="750" spans="2:41" ht="12.75" customHeight="1">
      <c r="B750" s="75"/>
      <c r="C750" s="203"/>
      <c r="D750" s="69">
        <f t="shared" si="125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56"/>
    </row>
    <row r="751" spans="2:41" ht="12.75" customHeight="1">
      <c r="B751" s="75"/>
      <c r="C751" s="203"/>
      <c r="D751" s="69">
        <f t="shared" si="125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56"/>
    </row>
    <row r="752" spans="2:41" ht="12.75" customHeight="1" thickBot="1">
      <c r="B752" s="75"/>
      <c r="C752" s="203"/>
      <c r="D752" s="69">
        <f t="shared" si="125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56"/>
    </row>
    <row r="753" spans="2:41" ht="12.75" customHeight="1" hidden="1">
      <c r="B753" s="75"/>
      <c r="C753" s="203"/>
      <c r="D753" s="69">
        <f t="shared" si="125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56"/>
    </row>
    <row r="754" spans="2:41" ht="12.75" customHeight="1" hidden="1">
      <c r="B754" s="75"/>
      <c r="C754" s="203"/>
      <c r="D754" s="69">
        <f t="shared" si="125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56"/>
    </row>
    <row r="755" spans="2:41" ht="12.75" customHeight="1" hidden="1">
      <c r="B755" s="75"/>
      <c r="C755" s="203"/>
      <c r="D755" s="69">
        <f t="shared" si="125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56"/>
    </row>
    <row r="756" spans="2:41" ht="12.75" customHeight="1" hidden="1">
      <c r="B756" s="75"/>
      <c r="C756" s="203"/>
      <c r="D756" s="69">
        <f t="shared" si="125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56"/>
    </row>
    <row r="757" spans="2:41" ht="12.75" customHeight="1" hidden="1">
      <c r="B757" s="75"/>
      <c r="C757" s="203"/>
      <c r="D757" s="69">
        <f t="shared" si="125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56"/>
    </row>
    <row r="758" spans="2:41" ht="12.75" customHeight="1" hidden="1">
      <c r="B758" s="75"/>
      <c r="C758" s="203"/>
      <c r="D758" s="69">
        <f t="shared" si="125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56"/>
    </row>
    <row r="759" spans="2:41" ht="12.75" customHeight="1" hidden="1">
      <c r="B759" s="75"/>
      <c r="C759" s="203"/>
      <c r="D759" s="69">
        <f t="shared" si="125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56"/>
    </row>
    <row r="760" spans="2:41" ht="12.75" customHeight="1" hidden="1">
      <c r="B760" s="75"/>
      <c r="C760" s="203"/>
      <c r="D760" s="69">
        <f t="shared" si="125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56"/>
    </row>
    <row r="761" spans="2:41" ht="12.75" customHeight="1" hidden="1">
      <c r="B761" s="75"/>
      <c r="C761" s="203"/>
      <c r="D761" s="69">
        <f t="shared" si="125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56"/>
    </row>
    <row r="762" spans="2:41" ht="12.75" customHeight="1" hidden="1">
      <c r="B762" s="75"/>
      <c r="C762" s="203"/>
      <c r="D762" s="69">
        <f t="shared" si="125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56"/>
    </row>
    <row r="763" spans="2:41" ht="12.75" customHeight="1" hidden="1">
      <c r="B763" s="75"/>
      <c r="C763" s="203"/>
      <c r="D763" s="69">
        <f t="shared" si="125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56"/>
    </row>
    <row r="764" spans="2:41" ht="12.75" customHeight="1" hidden="1">
      <c r="B764" s="75"/>
      <c r="C764" s="203"/>
      <c r="D764" s="69">
        <f t="shared" si="125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56"/>
    </row>
    <row r="765" spans="2:41" ht="12.75" customHeight="1" hidden="1">
      <c r="B765" s="75"/>
      <c r="C765" s="203"/>
      <c r="D765" s="69">
        <f t="shared" si="125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56"/>
    </row>
    <row r="766" spans="2:41" ht="12.75" customHeight="1" hidden="1">
      <c r="B766" s="75"/>
      <c r="C766" s="203"/>
      <c r="D766" s="69">
        <f t="shared" si="125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56"/>
    </row>
    <row r="767" spans="2:41" ht="12.75" customHeight="1" hidden="1">
      <c r="B767" s="75"/>
      <c r="C767" s="203"/>
      <c r="D767" s="69">
        <f t="shared" si="125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56"/>
    </row>
    <row r="768" spans="2:41" ht="12.75" customHeight="1" hidden="1">
      <c r="B768" s="75"/>
      <c r="C768" s="203"/>
      <c r="D768" s="69">
        <f t="shared" si="125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56"/>
    </row>
    <row r="769" spans="2:41" ht="12.75" customHeight="1" hidden="1">
      <c r="B769" s="75"/>
      <c r="C769" s="203"/>
      <c r="D769" s="69">
        <f t="shared" si="125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56"/>
    </row>
    <row r="770" spans="2:41" ht="12.75" customHeight="1" hidden="1">
      <c r="B770" s="75"/>
      <c r="C770" s="203"/>
      <c r="D770" s="69">
        <f t="shared" si="125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56"/>
    </row>
    <row r="771" spans="2:41" ht="12.75" customHeight="1" hidden="1">
      <c r="B771" s="75"/>
      <c r="C771" s="203"/>
      <c r="D771" s="69">
        <f t="shared" si="125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56"/>
    </row>
    <row r="772" spans="2:41" ht="12.75" customHeight="1" hidden="1">
      <c r="B772" s="75"/>
      <c r="C772" s="203"/>
      <c r="D772" s="69">
        <f t="shared" si="125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56"/>
    </row>
    <row r="773" spans="2:41" ht="12.75" customHeight="1" hidden="1">
      <c r="B773" s="75"/>
      <c r="C773" s="203"/>
      <c r="D773" s="69">
        <f t="shared" si="125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56"/>
    </row>
    <row r="774" spans="2:41" ht="12.75" customHeight="1" hidden="1">
      <c r="B774" s="75"/>
      <c r="C774" s="203"/>
      <c r="D774" s="69">
        <f aca="true" t="shared" si="126" ref="D774:D790">SUM(F774:AN774)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56"/>
    </row>
    <row r="775" spans="2:41" ht="12.75" customHeight="1" hidden="1">
      <c r="B775" s="75"/>
      <c r="C775" s="203"/>
      <c r="D775" s="69">
        <f t="shared" si="126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56"/>
    </row>
    <row r="776" spans="2:41" ht="12.75" customHeight="1" hidden="1">
      <c r="B776" s="75"/>
      <c r="C776" s="203"/>
      <c r="D776" s="69">
        <f t="shared" si="126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56"/>
    </row>
    <row r="777" spans="2:41" ht="12.75" customHeight="1" hidden="1">
      <c r="B777" s="75"/>
      <c r="C777" s="203"/>
      <c r="D777" s="69">
        <f t="shared" si="126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56"/>
    </row>
    <row r="778" spans="2:41" ht="12.75" customHeight="1" hidden="1">
      <c r="B778" s="75"/>
      <c r="C778" s="203"/>
      <c r="D778" s="69">
        <f t="shared" si="126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56"/>
    </row>
    <row r="779" spans="2:41" ht="12.75" customHeight="1" hidden="1">
      <c r="B779" s="75"/>
      <c r="C779" s="203"/>
      <c r="D779" s="69">
        <f t="shared" si="126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56"/>
    </row>
    <row r="780" spans="2:41" ht="12.75" customHeight="1" hidden="1">
      <c r="B780" s="75"/>
      <c r="C780" s="203"/>
      <c r="D780" s="69">
        <f t="shared" si="126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56"/>
    </row>
    <row r="781" spans="2:41" ht="12.75" customHeight="1" hidden="1">
      <c r="B781" s="75"/>
      <c r="C781" s="203"/>
      <c r="D781" s="69">
        <f t="shared" si="126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56"/>
    </row>
    <row r="782" spans="2:41" ht="12.75" customHeight="1" hidden="1">
      <c r="B782" s="75"/>
      <c r="C782" s="203"/>
      <c r="D782" s="69">
        <f t="shared" si="126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56"/>
    </row>
    <row r="783" spans="2:41" ht="12.75" customHeight="1" hidden="1">
      <c r="B783" s="75"/>
      <c r="C783" s="203"/>
      <c r="D783" s="69">
        <f t="shared" si="126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56"/>
    </row>
    <row r="784" spans="2:41" ht="12.75" customHeight="1" hidden="1">
      <c r="B784" s="75"/>
      <c r="C784" s="203"/>
      <c r="D784" s="69">
        <f t="shared" si="126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56"/>
    </row>
    <row r="785" spans="2:41" ht="12.75" customHeight="1" hidden="1">
      <c r="B785" s="75"/>
      <c r="C785" s="203"/>
      <c r="D785" s="69">
        <f t="shared" si="126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56"/>
    </row>
    <row r="786" spans="2:41" ht="12.75" customHeight="1" hidden="1">
      <c r="B786" s="75"/>
      <c r="C786" s="204"/>
      <c r="D786" s="69">
        <f t="shared" si="126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56"/>
    </row>
    <row r="787" spans="2:41" ht="12.75" customHeight="1" hidden="1">
      <c r="B787" s="75"/>
      <c r="C787" s="204"/>
      <c r="D787" s="69">
        <f t="shared" si="126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56"/>
    </row>
    <row r="788" spans="2:41" ht="12.75" customHeight="1" hidden="1">
      <c r="B788" s="75"/>
      <c r="C788" s="204"/>
      <c r="D788" s="69">
        <f t="shared" si="126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56"/>
    </row>
    <row r="789" spans="2:41" ht="12.75" customHeight="1" hidden="1" thickBot="1">
      <c r="B789" s="78"/>
      <c r="C789" s="180"/>
      <c r="D789" s="69">
        <f t="shared" si="126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56"/>
    </row>
    <row r="790" spans="2:41" ht="18.75" thickBot="1">
      <c r="B790" s="155"/>
      <c r="C790" s="160" t="s">
        <v>1084</v>
      </c>
      <c r="D790" s="125">
        <f t="shared" si="126"/>
        <v>2831</v>
      </c>
      <c r="E790" s="137"/>
      <c r="F790" s="143">
        <f aca="true" t="shared" si="127" ref="F790:S790">SUM(F742:F789)</f>
        <v>0</v>
      </c>
      <c r="G790" s="143">
        <f t="shared" si="127"/>
        <v>0</v>
      </c>
      <c r="H790" s="143">
        <f t="shared" si="127"/>
        <v>577</v>
      </c>
      <c r="I790" s="143">
        <f t="shared" si="127"/>
        <v>20</v>
      </c>
      <c r="J790" s="143">
        <f t="shared" si="127"/>
        <v>534</v>
      </c>
      <c r="K790" s="143">
        <f t="shared" si="127"/>
        <v>0</v>
      </c>
      <c r="L790" s="143">
        <f t="shared" si="127"/>
        <v>1078</v>
      </c>
      <c r="M790" s="143">
        <f t="shared" si="127"/>
        <v>0</v>
      </c>
      <c r="N790" s="143">
        <f t="shared" si="127"/>
        <v>0</v>
      </c>
      <c r="O790" s="143">
        <f t="shared" si="127"/>
        <v>549</v>
      </c>
      <c r="P790" s="143">
        <f t="shared" si="127"/>
        <v>0</v>
      </c>
      <c r="Q790" s="143">
        <f t="shared" si="127"/>
        <v>0</v>
      </c>
      <c r="R790" s="143">
        <f t="shared" si="127"/>
        <v>19</v>
      </c>
      <c r="S790" s="143">
        <f t="shared" si="127"/>
        <v>0</v>
      </c>
      <c r="T790" s="143">
        <f aca="true" t="shared" si="128" ref="T790:AN790">SUM(T742:T789)</f>
        <v>8</v>
      </c>
      <c r="U790" s="143">
        <f t="shared" si="128"/>
        <v>4</v>
      </c>
      <c r="V790" s="143">
        <f t="shared" si="128"/>
        <v>0</v>
      </c>
      <c r="W790" s="143">
        <f t="shared" si="128"/>
        <v>0</v>
      </c>
      <c r="X790" s="143">
        <f t="shared" si="128"/>
        <v>0</v>
      </c>
      <c r="Y790" s="143">
        <f t="shared" si="128"/>
        <v>0</v>
      </c>
      <c r="Z790" s="143">
        <f t="shared" si="128"/>
        <v>0</v>
      </c>
      <c r="AA790" s="143">
        <f t="shared" si="128"/>
        <v>1</v>
      </c>
      <c r="AB790" s="143">
        <f t="shared" si="128"/>
        <v>0</v>
      </c>
      <c r="AC790" s="143">
        <f t="shared" si="128"/>
        <v>0</v>
      </c>
      <c r="AD790" s="143">
        <f t="shared" si="128"/>
        <v>0</v>
      </c>
      <c r="AE790" s="143">
        <f t="shared" si="128"/>
        <v>20</v>
      </c>
      <c r="AF790" s="143">
        <f t="shared" si="128"/>
        <v>5</v>
      </c>
      <c r="AG790" s="143">
        <f t="shared" si="128"/>
        <v>0</v>
      </c>
      <c r="AH790" s="143">
        <f t="shared" si="128"/>
        <v>0</v>
      </c>
      <c r="AI790" s="143">
        <f t="shared" si="128"/>
        <v>9</v>
      </c>
      <c r="AJ790" s="143">
        <f t="shared" si="128"/>
        <v>3</v>
      </c>
      <c r="AK790" s="143">
        <f t="shared" si="128"/>
        <v>0</v>
      </c>
      <c r="AL790" s="143">
        <f t="shared" si="128"/>
        <v>0</v>
      </c>
      <c r="AM790" s="143">
        <f t="shared" si="128"/>
        <v>0</v>
      </c>
      <c r="AN790" s="143">
        <f t="shared" si="128"/>
        <v>4</v>
      </c>
      <c r="AO790" s="56"/>
    </row>
    <row r="791" spans="5:41" ht="18.75" thickBot="1">
      <c r="E791" s="10"/>
      <c r="AO791" s="56"/>
    </row>
    <row r="792" spans="2:41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56"/>
    </row>
    <row r="793" spans="2:41" ht="12.75" customHeight="1" thickBot="1">
      <c r="B793" s="201"/>
      <c r="C793" s="202" t="s">
        <v>1086</v>
      </c>
      <c r="D793" s="168">
        <f>SUM(F793:AN793)</f>
        <v>15171</v>
      </c>
      <c r="E793" s="137"/>
      <c r="F793" s="165">
        <v>45</v>
      </c>
      <c r="G793" s="165">
        <v>109</v>
      </c>
      <c r="H793" s="165">
        <v>3003</v>
      </c>
      <c r="I793" s="165">
        <v>129</v>
      </c>
      <c r="J793" s="165">
        <v>2812</v>
      </c>
      <c r="K793" s="165">
        <v>103</v>
      </c>
      <c r="L793" s="165">
        <v>3036</v>
      </c>
      <c r="M793" s="165"/>
      <c r="N793" s="165">
        <v>69</v>
      </c>
      <c r="O793" s="165">
        <v>2917</v>
      </c>
      <c r="P793" s="165">
        <v>86</v>
      </c>
      <c r="Q793" s="165">
        <v>72</v>
      </c>
      <c r="R793" s="165">
        <v>156</v>
      </c>
      <c r="S793" s="165">
        <v>85</v>
      </c>
      <c r="T793" s="165">
        <v>83</v>
      </c>
      <c r="U793" s="165">
        <v>2</v>
      </c>
      <c r="V793" s="165">
        <v>46</v>
      </c>
      <c r="W793" s="165"/>
      <c r="X793" s="165"/>
      <c r="Y793" s="165"/>
      <c r="Z793" s="165">
        <v>1</v>
      </c>
      <c r="AA793" s="165">
        <v>49</v>
      </c>
      <c r="AB793" s="165">
        <v>350</v>
      </c>
      <c r="AC793" s="165">
        <v>244</v>
      </c>
      <c r="AD793" s="165">
        <v>98</v>
      </c>
      <c r="AE793" s="165">
        <v>308</v>
      </c>
      <c r="AF793" s="165">
        <v>169</v>
      </c>
      <c r="AG793" s="165">
        <v>231</v>
      </c>
      <c r="AH793" s="165">
        <v>163</v>
      </c>
      <c r="AI793" s="165">
        <v>219</v>
      </c>
      <c r="AJ793" s="165">
        <v>234</v>
      </c>
      <c r="AK793" s="165">
        <v>140</v>
      </c>
      <c r="AL793" s="165"/>
      <c r="AM793" s="165">
        <v>79</v>
      </c>
      <c r="AN793" s="165">
        <v>133</v>
      </c>
      <c r="AO793" s="56"/>
    </row>
    <row r="794" spans="2:41" ht="18.75" thickBot="1">
      <c r="B794" s="155"/>
      <c r="C794" s="160" t="s">
        <v>1087</v>
      </c>
      <c r="D794" s="125">
        <f>SUM(F794:AN794)</f>
        <v>15171</v>
      </c>
      <c r="E794" s="137"/>
      <c r="F794" s="143">
        <f aca="true" t="shared" si="129" ref="F794:S794">F793</f>
        <v>45</v>
      </c>
      <c r="G794" s="143">
        <f t="shared" si="129"/>
        <v>109</v>
      </c>
      <c r="H794" s="143">
        <f t="shared" si="129"/>
        <v>3003</v>
      </c>
      <c r="I794" s="143">
        <f t="shared" si="129"/>
        <v>129</v>
      </c>
      <c r="J794" s="143">
        <f t="shared" si="129"/>
        <v>2812</v>
      </c>
      <c r="K794" s="143">
        <f t="shared" si="129"/>
        <v>103</v>
      </c>
      <c r="L794" s="143">
        <f t="shared" si="129"/>
        <v>3036</v>
      </c>
      <c r="M794" s="143">
        <f t="shared" si="129"/>
        <v>0</v>
      </c>
      <c r="N794" s="143">
        <f t="shared" si="129"/>
        <v>69</v>
      </c>
      <c r="O794" s="143">
        <f t="shared" si="129"/>
        <v>2917</v>
      </c>
      <c r="P794" s="143">
        <f t="shared" si="129"/>
        <v>86</v>
      </c>
      <c r="Q794" s="143">
        <f t="shared" si="129"/>
        <v>72</v>
      </c>
      <c r="R794" s="143">
        <f t="shared" si="129"/>
        <v>156</v>
      </c>
      <c r="S794" s="143">
        <f t="shared" si="129"/>
        <v>85</v>
      </c>
      <c r="T794" s="143">
        <f aca="true" t="shared" si="130" ref="T794:AN794">T793</f>
        <v>83</v>
      </c>
      <c r="U794" s="143">
        <f t="shared" si="130"/>
        <v>2</v>
      </c>
      <c r="V794" s="143">
        <f t="shared" si="130"/>
        <v>46</v>
      </c>
      <c r="W794" s="143">
        <f t="shared" si="130"/>
        <v>0</v>
      </c>
      <c r="X794" s="143">
        <f t="shared" si="130"/>
        <v>0</v>
      </c>
      <c r="Y794" s="143">
        <f t="shared" si="130"/>
        <v>0</v>
      </c>
      <c r="Z794" s="143">
        <f t="shared" si="130"/>
        <v>1</v>
      </c>
      <c r="AA794" s="143">
        <f t="shared" si="130"/>
        <v>49</v>
      </c>
      <c r="AB794" s="143">
        <f t="shared" si="130"/>
        <v>350</v>
      </c>
      <c r="AC794" s="143">
        <f t="shared" si="130"/>
        <v>244</v>
      </c>
      <c r="AD794" s="143">
        <f t="shared" si="130"/>
        <v>98</v>
      </c>
      <c r="AE794" s="143">
        <f t="shared" si="130"/>
        <v>308</v>
      </c>
      <c r="AF794" s="143">
        <f t="shared" si="130"/>
        <v>169</v>
      </c>
      <c r="AG794" s="143">
        <f t="shared" si="130"/>
        <v>231</v>
      </c>
      <c r="AH794" s="143">
        <f t="shared" si="130"/>
        <v>163</v>
      </c>
      <c r="AI794" s="143">
        <f t="shared" si="130"/>
        <v>219</v>
      </c>
      <c r="AJ794" s="143">
        <f t="shared" si="130"/>
        <v>234</v>
      </c>
      <c r="AK794" s="143">
        <f t="shared" si="130"/>
        <v>140</v>
      </c>
      <c r="AL794" s="143">
        <f t="shared" si="130"/>
        <v>0</v>
      </c>
      <c r="AM794" s="143">
        <f t="shared" si="130"/>
        <v>79</v>
      </c>
      <c r="AN794" s="143">
        <f t="shared" si="130"/>
        <v>133</v>
      </c>
      <c r="AO794" s="56"/>
    </row>
    <row r="795" spans="5:41" ht="18.75" thickBot="1">
      <c r="E795" s="10"/>
      <c r="AO795" s="56"/>
    </row>
    <row r="796" spans="2:41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56"/>
    </row>
    <row r="797" spans="2:41" ht="12.75" customHeight="1" thickBot="1">
      <c r="B797" s="201"/>
      <c r="C797" s="205" t="s">
        <v>1089</v>
      </c>
      <c r="D797" s="64">
        <f>SUM(F797:AN797)</f>
        <v>268</v>
      </c>
      <c r="E797" s="137"/>
      <c r="F797" s="165">
        <v>0</v>
      </c>
      <c r="G797" s="165">
        <v>24</v>
      </c>
      <c r="H797" s="165"/>
      <c r="I797" s="165"/>
      <c r="J797" s="165"/>
      <c r="K797" s="165"/>
      <c r="L797" s="165"/>
      <c r="M797" s="165"/>
      <c r="N797" s="165">
        <v>0</v>
      </c>
      <c r="O797" s="165"/>
      <c r="P797" s="165">
        <v>1</v>
      </c>
      <c r="Q797" s="165">
        <v>0</v>
      </c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>
        <v>40</v>
      </c>
      <c r="AC797" s="165">
        <v>0</v>
      </c>
      <c r="AD797" s="165">
        <v>5</v>
      </c>
      <c r="AE797" s="165"/>
      <c r="AF797" s="165"/>
      <c r="AG797" s="165"/>
      <c r="AH797" s="165"/>
      <c r="AI797" s="165"/>
      <c r="AJ797" s="165"/>
      <c r="AK797" s="165">
        <v>6</v>
      </c>
      <c r="AL797" s="165"/>
      <c r="AM797" s="165">
        <v>63</v>
      </c>
      <c r="AN797" s="165">
        <v>129</v>
      </c>
      <c r="AO797" s="56"/>
    </row>
    <row r="798" spans="2:41" ht="18.75" thickBot="1">
      <c r="B798" s="155"/>
      <c r="C798" s="160" t="s">
        <v>1090</v>
      </c>
      <c r="D798" s="125">
        <f>SUM(F798:AN798)</f>
        <v>268</v>
      </c>
      <c r="E798" s="137"/>
      <c r="F798" s="143">
        <f aca="true" t="shared" si="131" ref="F798:S798">SUM(F797:F797)</f>
        <v>0</v>
      </c>
      <c r="G798" s="143">
        <f t="shared" si="131"/>
        <v>24</v>
      </c>
      <c r="H798" s="143">
        <f t="shared" si="131"/>
        <v>0</v>
      </c>
      <c r="I798" s="143">
        <f t="shared" si="131"/>
        <v>0</v>
      </c>
      <c r="J798" s="143">
        <f t="shared" si="131"/>
        <v>0</v>
      </c>
      <c r="K798" s="143">
        <f t="shared" si="131"/>
        <v>0</v>
      </c>
      <c r="L798" s="143">
        <f t="shared" si="131"/>
        <v>0</v>
      </c>
      <c r="M798" s="143">
        <f t="shared" si="131"/>
        <v>0</v>
      </c>
      <c r="N798" s="143">
        <f t="shared" si="131"/>
        <v>0</v>
      </c>
      <c r="O798" s="143">
        <f t="shared" si="131"/>
        <v>0</v>
      </c>
      <c r="P798" s="143">
        <f t="shared" si="131"/>
        <v>1</v>
      </c>
      <c r="Q798" s="143">
        <f t="shared" si="131"/>
        <v>0</v>
      </c>
      <c r="R798" s="143">
        <f t="shared" si="131"/>
        <v>0</v>
      </c>
      <c r="S798" s="143">
        <f t="shared" si="131"/>
        <v>0</v>
      </c>
      <c r="T798" s="143">
        <f aca="true" t="shared" si="132" ref="T798:AN798">SUM(T797:T797)</f>
        <v>0</v>
      </c>
      <c r="U798" s="143">
        <f t="shared" si="132"/>
        <v>0</v>
      </c>
      <c r="V798" s="143">
        <f t="shared" si="132"/>
        <v>0</v>
      </c>
      <c r="W798" s="143">
        <f t="shared" si="132"/>
        <v>0</v>
      </c>
      <c r="X798" s="143">
        <f t="shared" si="132"/>
        <v>0</v>
      </c>
      <c r="Y798" s="143">
        <f t="shared" si="132"/>
        <v>0</v>
      </c>
      <c r="Z798" s="143">
        <f t="shared" si="132"/>
        <v>0</v>
      </c>
      <c r="AA798" s="143">
        <f t="shared" si="132"/>
        <v>0</v>
      </c>
      <c r="AB798" s="143">
        <f t="shared" si="132"/>
        <v>40</v>
      </c>
      <c r="AC798" s="143">
        <f t="shared" si="132"/>
        <v>0</v>
      </c>
      <c r="AD798" s="143">
        <f t="shared" si="132"/>
        <v>5</v>
      </c>
      <c r="AE798" s="143">
        <f t="shared" si="132"/>
        <v>0</v>
      </c>
      <c r="AF798" s="143">
        <f t="shared" si="132"/>
        <v>0</v>
      </c>
      <c r="AG798" s="143">
        <f t="shared" si="132"/>
        <v>0</v>
      </c>
      <c r="AH798" s="143">
        <f t="shared" si="132"/>
        <v>0</v>
      </c>
      <c r="AI798" s="143">
        <f t="shared" si="132"/>
        <v>0</v>
      </c>
      <c r="AJ798" s="143">
        <f t="shared" si="132"/>
        <v>0</v>
      </c>
      <c r="AK798" s="143">
        <f t="shared" si="132"/>
        <v>6</v>
      </c>
      <c r="AL798" s="143">
        <f t="shared" si="132"/>
        <v>0</v>
      </c>
      <c r="AM798" s="143">
        <f t="shared" si="132"/>
        <v>63</v>
      </c>
      <c r="AN798" s="143">
        <f t="shared" si="132"/>
        <v>129</v>
      </c>
      <c r="AO798" s="56"/>
    </row>
    <row r="799" spans="5:41" ht="18">
      <c r="E799" s="10"/>
      <c r="AO799" s="56"/>
    </row>
    <row r="800" spans="5:41" ht="18.75" thickBot="1">
      <c r="E800" s="10"/>
      <c r="AO800" s="56"/>
    </row>
    <row r="801" spans="3:41" ht="18.75" thickBot="1">
      <c r="C801" s="169" t="s">
        <v>1091</v>
      </c>
      <c r="D801" s="8"/>
      <c r="E801" s="10"/>
      <c r="F801" s="170">
        <f aca="true" t="shared" si="133" ref="F801:S801">F806-25</f>
        <v>99</v>
      </c>
      <c r="G801" s="170">
        <f t="shared" si="133"/>
        <v>88</v>
      </c>
      <c r="H801" s="170">
        <f t="shared" si="133"/>
        <v>240</v>
      </c>
      <c r="I801" s="170">
        <f t="shared" si="133"/>
        <v>92</v>
      </c>
      <c r="J801" s="170">
        <f t="shared" si="133"/>
        <v>239</v>
      </c>
      <c r="K801" s="170">
        <f t="shared" si="133"/>
        <v>94</v>
      </c>
      <c r="L801" s="170">
        <f t="shared" si="133"/>
        <v>241</v>
      </c>
      <c r="M801" s="170">
        <f t="shared" si="133"/>
        <v>0</v>
      </c>
      <c r="N801" s="170">
        <f t="shared" si="133"/>
        <v>63</v>
      </c>
      <c r="O801" s="170">
        <f t="shared" si="133"/>
        <v>239</v>
      </c>
      <c r="P801" s="170">
        <f t="shared" si="133"/>
        <v>84</v>
      </c>
      <c r="Q801" s="170">
        <f t="shared" si="133"/>
        <v>76</v>
      </c>
      <c r="R801" s="170">
        <f t="shared" si="133"/>
        <v>99</v>
      </c>
      <c r="S801" s="170">
        <f t="shared" si="133"/>
        <v>85</v>
      </c>
      <c r="T801" s="170">
        <f aca="true" t="shared" si="134" ref="T801:AN801">T806-25</f>
        <v>74</v>
      </c>
      <c r="U801" s="170">
        <f t="shared" si="134"/>
        <v>15</v>
      </c>
      <c r="V801" s="170">
        <f t="shared" si="134"/>
        <v>91</v>
      </c>
      <c r="W801" s="170">
        <f t="shared" si="134"/>
        <v>0</v>
      </c>
      <c r="X801" s="170">
        <f t="shared" si="134"/>
        <v>0</v>
      </c>
      <c r="Y801" s="170">
        <f t="shared" si="134"/>
        <v>0</v>
      </c>
      <c r="Z801" s="170">
        <f t="shared" si="134"/>
        <v>0</v>
      </c>
      <c r="AA801" s="170">
        <f t="shared" si="134"/>
        <v>100</v>
      </c>
      <c r="AB801" s="170">
        <f t="shared" si="134"/>
        <v>133</v>
      </c>
      <c r="AC801" s="170">
        <f t="shared" si="134"/>
        <v>98</v>
      </c>
      <c r="AD801" s="170">
        <f t="shared" si="134"/>
        <v>97</v>
      </c>
      <c r="AE801" s="170">
        <f t="shared" si="134"/>
        <v>92</v>
      </c>
      <c r="AF801" s="170">
        <f t="shared" si="134"/>
        <v>94</v>
      </c>
      <c r="AG801" s="170">
        <f t="shared" si="134"/>
        <v>58</v>
      </c>
      <c r="AH801" s="170">
        <f t="shared" si="134"/>
        <v>106</v>
      </c>
      <c r="AI801" s="170">
        <f t="shared" si="134"/>
        <v>103</v>
      </c>
      <c r="AJ801" s="170">
        <f t="shared" si="134"/>
        <v>72</v>
      </c>
      <c r="AK801" s="170">
        <f t="shared" si="134"/>
        <v>66</v>
      </c>
      <c r="AL801" s="170">
        <f t="shared" si="134"/>
        <v>0</v>
      </c>
      <c r="AM801" s="170">
        <f t="shared" si="134"/>
        <v>62</v>
      </c>
      <c r="AN801" s="170">
        <f t="shared" si="134"/>
        <v>94</v>
      </c>
      <c r="AO801" s="56"/>
    </row>
    <row r="802" spans="5:41" ht="18">
      <c r="E802" s="10"/>
      <c r="AO802" s="56"/>
    </row>
    <row r="803" spans="5:41" ht="18">
      <c r="E803" s="10"/>
      <c r="AO803" s="56"/>
    </row>
    <row r="804" ht="18">
      <c r="AO804" s="56"/>
    </row>
    <row r="806" spans="4:40" ht="12.75" hidden="1">
      <c r="D806" s="8"/>
      <c r="E806" s="8"/>
      <c r="F806" s="8">
        <f aca="true" t="shared" si="135" ref="F806:S806">COUNTA(F20:F699)</f>
        <v>124</v>
      </c>
      <c r="G806" s="8">
        <f t="shared" si="135"/>
        <v>113</v>
      </c>
      <c r="H806" s="8">
        <f t="shared" si="135"/>
        <v>265</v>
      </c>
      <c r="I806" s="8">
        <f t="shared" si="135"/>
        <v>117</v>
      </c>
      <c r="J806" s="8">
        <f t="shared" si="135"/>
        <v>264</v>
      </c>
      <c r="K806" s="8">
        <f t="shared" si="135"/>
        <v>119</v>
      </c>
      <c r="L806" s="8">
        <f t="shared" si="135"/>
        <v>266</v>
      </c>
      <c r="M806" s="8">
        <f t="shared" si="135"/>
        <v>25</v>
      </c>
      <c r="N806" s="8">
        <f t="shared" si="135"/>
        <v>88</v>
      </c>
      <c r="O806" s="8">
        <f t="shared" si="135"/>
        <v>264</v>
      </c>
      <c r="P806" s="8">
        <f t="shared" si="135"/>
        <v>109</v>
      </c>
      <c r="Q806" s="8">
        <f t="shared" si="135"/>
        <v>101</v>
      </c>
      <c r="R806" s="8">
        <f t="shared" si="135"/>
        <v>124</v>
      </c>
      <c r="S806" s="8">
        <f t="shared" si="135"/>
        <v>110</v>
      </c>
      <c r="T806" s="8">
        <f aca="true" t="shared" si="136" ref="T806:AN806">COUNTA(T20:T699)</f>
        <v>99</v>
      </c>
      <c r="U806" s="8">
        <f t="shared" si="136"/>
        <v>40</v>
      </c>
      <c r="V806" s="8">
        <f t="shared" si="136"/>
        <v>116</v>
      </c>
      <c r="W806" s="8">
        <f t="shared" si="136"/>
        <v>25</v>
      </c>
      <c r="X806" s="8">
        <f t="shared" si="136"/>
        <v>25</v>
      </c>
      <c r="Y806" s="8">
        <f t="shared" si="136"/>
        <v>25</v>
      </c>
      <c r="Z806" s="8">
        <f t="shared" si="136"/>
        <v>25</v>
      </c>
      <c r="AA806" s="8">
        <f t="shared" si="136"/>
        <v>125</v>
      </c>
      <c r="AB806" s="8">
        <f t="shared" si="136"/>
        <v>158</v>
      </c>
      <c r="AC806" s="8">
        <f t="shared" si="136"/>
        <v>123</v>
      </c>
      <c r="AD806" s="8">
        <f t="shared" si="136"/>
        <v>122</v>
      </c>
      <c r="AE806" s="8">
        <f t="shared" si="136"/>
        <v>117</v>
      </c>
      <c r="AF806" s="8">
        <f t="shared" si="136"/>
        <v>119</v>
      </c>
      <c r="AG806" s="8">
        <f t="shared" si="136"/>
        <v>83</v>
      </c>
      <c r="AH806" s="8">
        <f t="shared" si="136"/>
        <v>131</v>
      </c>
      <c r="AI806" s="8">
        <f t="shared" si="136"/>
        <v>128</v>
      </c>
      <c r="AJ806" s="8">
        <f t="shared" si="136"/>
        <v>97</v>
      </c>
      <c r="AK806" s="8">
        <f t="shared" si="136"/>
        <v>91</v>
      </c>
      <c r="AL806" s="8">
        <f t="shared" si="136"/>
        <v>25</v>
      </c>
      <c r="AM806" s="8">
        <f t="shared" si="136"/>
        <v>87</v>
      </c>
      <c r="AN806" s="8">
        <f t="shared" si="136"/>
        <v>119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N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M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A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N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2015-12-30T20:26:10Z</dcterms:modified>
  <cp:category/>
  <cp:version/>
  <cp:contentType/>
  <cp:contentStatus/>
</cp:coreProperties>
</file>