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76" windowWidth="15555" windowHeight="11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<sst xmlns="http://schemas.openxmlformats.org/spreadsheetml/2006/main" count="1074" uniqueCount="1034">
  <si>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</si>
  <si>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</si>
  <si>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</si>
  <si>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</si>
  <si>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</si>
  <si>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</si>
  <si>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</si>
  <si>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</si>
  <si>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</si>
  <si>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</si>
  <si>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</si>
  <si>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</si>
  <si>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</si>
  <si>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</si>
  <si>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</si>
  <si>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</si>
  <si>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</si>
  <si>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</si>
  <si>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</si>
  <si>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</si>
  <si>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</si>
  <si>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</si>
  <si>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</si>
  <si>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</si>
  <si>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</si>
  <si>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</si>
  <si>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</si>
  <si>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</si>
  <si>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</si>
  <si>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</si>
  <si>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</si>
  <si>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</si>
  <si>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</si>
  <si>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</si>
  <si>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</si>
  <si>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</si>
  <si>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</si>
  <si>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</si>
  <si>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</si>
  <si>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</si>
  <si>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</si>
  <si>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</si>
  <si>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</si>
  <si>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</si>
  <si>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</si>
  <si>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</si>
  <si>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</si>
  <si>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</si>
  <si>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</si>
  <si>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</si>
  <si>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</si>
  <si>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</si>
  <si>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</si>
  <si>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</si>
  <si>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</si>
  <si>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</si>
  <si>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</si>
  <si>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</si>
  <si>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</si>
  <si>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</si>
  <si>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</si>
  <si>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</si>
  <si>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</si>
  <si>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</si>
  <si>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</si>
  <si>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</si>
  <si>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</si>
  <si>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</si>
  <si>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</si>
  <si>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</si>
  <si>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</si>
  <si>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</si>
  <si>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</si>
  <si>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</si>
  <si>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</si>
  <si>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</si>
  <si>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</si>
  <si>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</si>
  <si>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</si>
  <si>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</si>
  <si>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</si>
  <si>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</si>
  <si>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</si>
  <si>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</si>
  <si>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</si>
  <si>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</si>
  <si>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</si>
  <si>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</si>
  <si>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</si>
  <si>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</si>
  <si>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</si>
  <si>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</si>
  <si>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</si>
  <si>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</si>
  <si>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</si>
  <si>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</si>
  <si>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</si>
  <si>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</si>
  <si>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</si>
  <si>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</si>
  <si>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</si>
  <si>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</si>
  <si>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</si>
  <si>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</si>
  <si>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</si>
  <si>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</si>
  <si>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</si>
  <si>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</si>
  <si>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</si>
  <si>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</si>
  <si>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</si>
  <si>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</si>
  <si>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</si>
  <si>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</si>
  <si>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</si>
  <si>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</si>
  <si>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</si>
  <si>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</si>
  <si>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</si>
  <si>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</si>
  <si>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</si>
  <si>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</si>
  <si>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</si>
  <si>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</si>
  <si>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</si>
  <si>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</si>
  <si>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</si>
  <si>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</si>
  <si>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</si>
  <si>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</si>
  <si>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</si>
  <si>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</si>
  <si>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</si>
  <si>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</si>
  <si>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</si>
  <si>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</si>
  <si>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</si>
  <si>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</si>
  <si>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</si>
  <si>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</si>
  <si>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</si>
  <si>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</si>
  <si>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</si>
  <si>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</si>
  <si>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</si>
  <si>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</si>
  <si>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</si>
  <si>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</si>
  <si>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</si>
  <si>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</si>
  <si>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</si>
  <si>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</si>
  <si>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</si>
  <si>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</si>
  <si>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</si>
  <si>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</si>
  <si>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</si>
  <si>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</si>
  <si>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</si>
  <si>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</si>
  <si>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</si>
  <si>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</si>
  <si>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</si>
  <si>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</si>
  <si>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</si>
  <si>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</si>
  <si>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</si>
  <si>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</si>
  <si>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</si>
  <si>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</si>
  <si>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</si>
  <si>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</si>
  <si>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</si>
  <si>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</si>
  <si>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</si>
  <si>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</si>
  <si>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</si>
  <si>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</si>
  <si>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</si>
  <si>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</si>
  <si>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</si>
  <si>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</si>
  <si>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</si>
  <si>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</si>
  <si>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</si>
  <si>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</si>
  <si>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</si>
  <si>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</si>
  <si>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</si>
  <si>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</si>
  <si>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</si>
  <si>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</si>
  <si>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</si>
  <si>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</si>
  <si>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</si>
  <si>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</si>
  <si>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</si>
  <si>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</si>
  <si>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</si>
  <si>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</si>
  <si>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</si>
  <si>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</si>
  <si>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</si>
  <si>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</si>
  <si>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</si>
  <si>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</si>
  <si>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</si>
  <si>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</si>
  <si>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</si>
  <si>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</si>
  <si>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</si>
  <si>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</si>
  <si>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</si>
  <si>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</si>
  <si>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</si>
  <si>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</si>
  <si>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</si>
  <si>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</si>
  <si>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</si>
  <si>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</si>
  <si>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</si>
  <si>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</si>
  <si>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</si>
  <si>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</si>
  <si>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</si>
  <si>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</si>
  <si>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</si>
  <si>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</si>
  <si>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</si>
  <si>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</si>
  <si>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</si>
  <si>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</si>
  <si>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</si>
  <si>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</si>
  <si>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</si>
  <si>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</si>
  <si>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</si>
  <si>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</si>
  <si>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</si>
  <si>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</si>
  <si>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</si>
  <si>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</si>
  <si>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</si>
  <si>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</si>
  <si>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</si>
  <si>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</si>
  <si>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</si>
  <si>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</si>
  <si>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</si>
  <si>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</si>
  <si>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</si>
  <si>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</si>
  <si>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</si>
  <si>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</si>
  <si>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</si>
  <si>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</si>
  <si>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</si>
  <si>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</si>
  <si>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</si>
  <si>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</si>
  <si>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</si>
  <si>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</si>
  <si>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</si>
  <si>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</si>
  <si>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</si>
  <si>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</si>
  <si>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</si>
  <si>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</si>
  <si>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</si>
  <si>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</si>
  <si>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</si>
  <si>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</si>
  <si>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</si>
  <si>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</si>
  <si>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</si>
  <si>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</si>
  <si>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</si>
  <si>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</si>
  <si>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</si>
  <si>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</si>
  <si>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</si>
  <si>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</si>
  <si>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</si>
  <si>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</si>
  <si>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</si>
  <si>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</si>
  <si>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</si>
  <si>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</si>
  <si>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</si>
  <si>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</si>
  <si>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</si>
  <si>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</si>
  <si>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</si>
  <si>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</si>
  <si>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</si>
  <si>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</si>
  <si>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</si>
  <si>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</si>
  <si>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</si>
  <si>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</si>
  <si>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</si>
  <si>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</si>
  <si>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</si>
  <si>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</si>
  <si>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</si>
  <si>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</si>
  <si>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</si>
  <si>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</si>
  <si>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</si>
  <si>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</si>
  <si>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</si>
  <si>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</si>
  <si>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</si>
  <si>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</si>
  <si>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</si>
  <si>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</si>
  <si>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</si>
  <si>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</si>
  <si>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</si>
  <si>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</si>
  <si>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</si>
  <si>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</si>
  <si>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</si>
  <si>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</si>
  <si>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</si>
  <si>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</si>
  <si>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</si>
  <si>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</si>
  <si>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</si>
  <si>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</si>
  <si>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</si>
  <si>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</si>
  <si>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</si>
  <si>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</si>
  <si>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</si>
  <si>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</si>
  <si>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</si>
  <si>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</si>
  <si>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</si>
  <si>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</si>
  <si>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</si>
  <si>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</si>
  <si>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</si>
  <si>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</si>
  <si>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</si>
  <si>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</si>
  <si>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</si>
  <si>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</si>
  <si>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</si>
  <si>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</si>
  <si>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</si>
  <si>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</si>
  <si>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</si>
  <si>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</si>
  <si>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</si>
  <si>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</si>
  <si>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</si>
  <si>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</si>
  <si>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</si>
  <si>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</si>
  <si>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</si>
  <si>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</si>
  <si>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</si>
  <si>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</si>
  <si>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</si>
  <si>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</si>
  <si>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</si>
  <si>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</si>
  <si>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</si>
  <si>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</si>
  <si>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</si>
  <si>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</si>
  <si>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</si>
  <si>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</si>
  <si>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</si>
  <si>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</si>
  <si>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</si>
  <si>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</si>
  <si>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</si>
  <si>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</si>
  <si>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</si>
  <si>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</si>
  <si>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</si>
  <si>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</si>
  <si>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</si>
  <si>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</si>
  <si>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</si>
  <si>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</si>
  <si>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</si>
  <si>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</si>
  <si>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</si>
  <si>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</si>
  <si>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</si>
  <si>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</si>
  <si>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</si>
  <si>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</si>
  <si>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</si>
  <si>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</si>
  <si>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</si>
  <si>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</si>
  <si>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</si>
  <si>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</si>
  <si>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</si>
  <si>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</si>
  <si>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</si>
  <si>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</si>
  <si>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</si>
  <si>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</si>
  <si>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</si>
  <si>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</si>
  <si>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</si>
  <si>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</si>
  <si>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</si>
  <si>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</si>
  <si>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</si>
  <si>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</si>
  <si>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</si>
  <si>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</si>
  <si>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</si>
  <si>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</si>
  <si>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</si>
  <si>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</si>
  <si>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</si>
  <si>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</si>
  <si>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</si>
  <si>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</si>
  <si>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</si>
  <si>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</si>
  <si>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</si>
  <si>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</si>
  <si>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</si>
  <si>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</si>
  <si>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</si>
  <si>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</si>
  <si>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</si>
  <si>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</si>
  <si>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</si>
  <si>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</si>
  <si>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</si>
  <si>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</si>
  <si>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</si>
  <si>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</si>
  <si>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</si>
  <si>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</si>
  <si>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</si>
  <si>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</si>
  <si>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</si>
  <si>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</si>
  <si>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</si>
  <si>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</si>
  <si>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</si>
  <si>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</si>
  <si>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</si>
  <si>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</si>
  <si>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</si>
  <si>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</si>
  <si>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</si>
  <si>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</si>
  <si>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</si>
  <si>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</si>
  <si>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</si>
  <si>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</si>
  <si>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</si>
  <si>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</si>
  <si>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</si>
  <si>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</si>
  <si>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</si>
  <si>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</si>
  <si>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</si>
  <si>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</si>
  <si>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</si>
  <si>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</si>
  <si>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</si>
  <si>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</si>
  <si>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</si>
  <si>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</si>
  <si>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</si>
  <si>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</si>
  <si>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</si>
  <si>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</si>
  <si>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</si>
  <si>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</si>
  <si>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</si>
  <si>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</si>
  <si>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</si>
  <si>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</si>
  <si>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</si>
  <si>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</si>
  <si>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</si>
  <si>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</si>
  <si>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</si>
  <si>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</si>
  <si>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</si>
  <si>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</si>
  <si>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</si>
  <si>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</si>
  <si>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</si>
  <si>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</si>
  <si>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</si>
  <si>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</si>
  <si>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</si>
  <si>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</si>
  <si>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</si>
  <si>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</si>
  <si>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</si>
  <si>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</si>
  <si>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</si>
  <si>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</si>
  <si>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</si>
  <si>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</si>
  <si>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</si>
  <si>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</si>
  <si>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</si>
  <si>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</si>
  <si>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</si>
  <si>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</si>
  <si>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</si>
  <si>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</si>
  <si>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</si>
  <si>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</si>
  <si>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</si>
  <si>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</si>
  <si>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</si>
  <si>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</si>
  <si>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</si>
  <si>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</si>
  <si>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</si>
  <si>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</si>
  <si>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</si>
  <si>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</si>
  <si>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</si>
  <si>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</si>
  <si>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</si>
  <si>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</si>
  <si>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</si>
  <si>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</si>
  <si>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</si>
  <si>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</si>
  <si>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</si>
  <si>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</si>
  <si>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</si>
  <si>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</si>
  <si>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</si>
  <si>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</si>
  <si>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</si>
  <si>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</si>
  <si>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</si>
  <si>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</si>
  <si>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</si>
  <si>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</si>
  <si>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</si>
  <si>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</si>
  <si>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</si>
  <si>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</si>
  <si>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</si>
  <si>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</si>
  <si>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</si>
  <si>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</si>
  <si>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</si>
  <si>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</si>
  <si>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</si>
  <si>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</si>
  <si>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</si>
  <si>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</si>
  <si>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</si>
  <si>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</si>
  <si>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</si>
  <si>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</si>
  <si>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</si>
  <si>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</si>
  <si>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</si>
  <si>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</si>
  <si>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</si>
  <si>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</si>
  <si>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</si>
  <si>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</si>
  <si>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</si>
  <si>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</si>
  <si>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</si>
  <si>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</si>
  <si>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</si>
  <si>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</si>
  <si>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</si>
  <si>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</si>
  <si>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</si>
  <si>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</si>
  <si>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</si>
  <si>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</si>
  <si>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</si>
  <si>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</si>
  <si>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</si>
  <si>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</si>
  <si>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</si>
  <si>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</si>
  <si>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</si>
  <si>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</si>
  <si>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</si>
  <si>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</si>
  <si>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</si>
  <si>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</si>
  <si>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</si>
  <si>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</si>
  <si>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</si>
  <si>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</si>
  <si>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</si>
  <si>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</si>
  <si>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</si>
  <si>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</si>
  <si>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</si>
  <si>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</si>
  <si>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</si>
  <si>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</si>
  <si>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</si>
  <si>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</si>
  <si>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</si>
  <si>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</si>
  <si>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</si>
  <si>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</si>
  <si>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</si>
  <si>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</si>
  <si>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</si>
  <si>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</si>
  <si>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</si>
  <si>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</si>
  <si>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</si>
  <si>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</si>
  <si>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</si>
  <si>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</si>
  <si>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</si>
  <si>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</si>
  <si>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</si>
  <si>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</si>
  <si>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</si>
  <si>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</si>
  <si>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</si>
  <si>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</si>
  <si>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</si>
  <si>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</si>
  <si>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</si>
  <si>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</si>
  <si>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</si>
  <si>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</si>
  <si>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</si>
  <si>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</si>
  <si>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</si>
  <si>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</si>
  <si>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</si>
  <si>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</si>
  <si>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</si>
  <si>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</si>
  <si>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</si>
  <si>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</si>
  <si>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</si>
  <si>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</si>
  <si>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</si>
  <si>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</si>
  <si>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</si>
  <si>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</si>
  <si>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</si>
  <si>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</si>
  <si>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</si>
  <si>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</si>
  <si>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</si>
  <si>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</si>
  <si>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</si>
  <si>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</si>
  <si>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</si>
  <si>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</si>
  <si>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</si>
  <si>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</si>
  <si>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</si>
  <si>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</si>
  <si>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</si>
  <si>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</si>
  <si>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</si>
  <si>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</si>
  <si>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</si>
  <si>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</si>
  <si>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</si>
  <si>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</si>
  <si>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</si>
  <si>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</si>
  <si>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</si>
  <si>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</si>
  <si>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</si>
  <si>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</si>
  <si>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</si>
  <si>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</si>
  <si>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</si>
  <si>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</si>
  <si>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</si>
  <si>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</si>
  <si>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</si>
  <si>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</si>
  <si>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</si>
  <si>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</si>
  <si>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</si>
  <si>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</si>
  <si>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</si>
  <si>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</si>
  <si>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</si>
  <si>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</si>
  <si>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</si>
  <si>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</si>
  <si>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</si>
  <si>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</si>
  <si>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</si>
  <si>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</si>
  <si>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</si>
  <si>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</si>
  <si>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</si>
  <si>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</si>
  <si>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</si>
  <si>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</si>
  <si>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</si>
  <si>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</si>
  <si>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</si>
  <si>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</si>
  <si>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</si>
  <si>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</si>
  <si>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</si>
  <si>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</si>
  <si>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</si>
  <si>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</si>
  <si>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</si>
  <si>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</si>
  <si>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</si>
  <si>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</si>
  <si>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</si>
  <si>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</si>
  <si>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</si>
  <si>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</si>
  <si>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</si>
  <si>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</si>
  <si>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</si>
  <si>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</si>
  <si>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</si>
  <si>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</si>
  <si>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</si>
  <si>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</si>
  <si>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</si>
  <si>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</si>
  <si>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</si>
  <si>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</si>
  <si>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</si>
  <si>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</si>
  <si>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</si>
  <si>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</si>
  <si>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</si>
  <si>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</si>
  <si>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</si>
  <si>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</si>
  <si>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</si>
  <si>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</si>
  <si>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</si>
  <si>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</si>
  <si>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</si>
  <si>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</si>
  <si>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</si>
  <si>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</si>
  <si>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</si>
  <si>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</si>
  <si>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</si>
  <si>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</si>
  <si>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</si>
  <si>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</si>
  <si>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</si>
  <si>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</si>
  <si>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</si>
  <si>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</si>
  <si>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</si>
  <si>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</si>
  <si>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</si>
  <si>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</si>
  <si>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</si>
  <si>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</si>
  <si>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</si>
  <si>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</si>
  <si>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</si>
  <si>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</si>
  <si>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</si>
  <si>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</si>
  <si>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</si>
  <si>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</si>
  <si>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</si>
  <si>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</si>
  <si>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</si>
  <si>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</si>
  <si>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</si>
  <si>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</si>
  <si>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</si>
  <si>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</si>
  <si>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</si>
  <si>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</si>
  <si>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</si>
  <si>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</si>
  <si>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</si>
  <si>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</si>
  <si>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</si>
  <si>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</si>
  <si>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</si>
  <si>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</si>
  <si>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</si>
  <si>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</si>
  <si>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</si>
  <si>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</si>
  <si>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</si>
  <si>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</si>
  <si>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</si>
  <si>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</si>
  <si>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</si>
  <si>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</si>
  <si>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</si>
  <si>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</si>
  <si>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</si>
  <si>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</si>
  <si>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</si>
  <si>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</si>
  <si>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</si>
  <si>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</si>
  <si>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</si>
  <si>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</si>
  <si>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</si>
  <si>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</si>
  <si>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</si>
  <si>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</si>
  <si>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</si>
  <si>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</si>
  <si>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</si>
  <si>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</si>
  <si>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</si>
  <si>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</si>
  <si>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</si>
  <si>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</si>
  <si>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</si>
  <si>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</si>
  <si>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</si>
  <si>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</si>
  <si>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</si>
  <si>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</si>
  <si>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</si>
  <si>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</si>
  <si>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</si>
  <si>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</si>
  <si>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</si>
  <si>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</si>
  <si>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</si>
  <si>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</si>
  <si>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</si>
  <si>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</si>
  <si>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</si>
  <si>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</si>
  <si>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</si>
  <si>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</si>
  <si>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</si>
  <si>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</si>
  <si>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</si>
  <si>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</si>
  <si>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</si>
  <si>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</si>
  <si>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</si>
  <si>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</si>
  <si>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</si>
  <si>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</si>
  <si>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</si>
  <si>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</si>
  <si>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</si>
  <si>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</si>
  <si>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</si>
  <si>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</si>
  <si>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</si>
  <si>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</si>
  <si>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</si>
  <si>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</si>
  <si>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</si>
  <si>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</si>
  <si>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</si>
  <si>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</si>
  <si>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</si>
  <si>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</si>
  <si>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</si>
  <si>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</si>
  <si>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</si>
  <si>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</si>
  <si>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</si>
  <si>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</si>
  <si>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</si>
  <si>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</si>
  <si>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</si>
  <si>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</si>
  <si>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</si>
  <si>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</si>
  <si>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</si>
  <si>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</si>
  <si>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</si>
  <si>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</si>
  <si>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</si>
  <si>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</si>
  <si>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</si>
  <si>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</si>
  <si>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</si>
  <si>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</si>
  <si>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</si>
  <si>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</si>
  <si>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</si>
  <si>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</si>
  <si>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</si>
  <si>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</si>
  <si>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</si>
  <si>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</si>
  <si>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</si>
  <si>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</si>
  <si>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</si>
  <si>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</si>
  <si>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</si>
  <si>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</si>
  <si>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</si>
  <si>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</si>
  <si>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</si>
  <si>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</si>
  <si>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</si>
  <si>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</si>
  <si>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</si>
  <si>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</si>
  <si>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</si>
  <si>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</si>
  <si>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</si>
  <si>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</si>
  <si>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</si>
  <si>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</si>
  <si>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</si>
  <si>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</si>
  <si>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</si>
  <si>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</si>
  <si>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</si>
  <si>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</si>
  <si>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</si>
  <si>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</si>
  <si>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</si>
  <si>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</si>
  <si>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</si>
  <si>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</si>
  <si>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</si>
  <si>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</si>
  <si>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</si>
  <si>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</si>
  <si>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</si>
  <si>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</si>
  <si>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</si>
  <si>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</si>
  <si>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</si>
  <si>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</si>
  <si>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</si>
  <si>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</si>
  <si>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</si>
  <si>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</si>
  <si>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</si>
  <si>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</si>
  <si>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</si>
  <si>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</si>
  <si>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</si>
  <si>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</si>
  <si>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</si>
  <si>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</si>
  <si>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</si>
  <si>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</si>
  <si>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</si>
  <si>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</si>
  <si>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</si>
  <si>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</si>
  <si>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</si>
  <si>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</si>
  <si>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</si>
  <si>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</si>
  <si>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</si>
  <si>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</si>
  <si>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</si>
  <si>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</si>
  <si>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</si>
  <si>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</si>
  <si>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</si>
  <si>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</si>
  <si>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</si>
  <si>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</si>
  <si>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</si>
  <si>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</si>
  <si>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 xml:space="preserve">Terug Op Stap Post </t>
  </si>
  <si>
    <t xml:space="preserve">Hanske de Krijger Oudenaarde </t>
  </si>
  <si>
    <t xml:space="preserve">Wandelclub Koekelare </t>
  </si>
  <si>
    <t xml:space="preserve">Sinjorenstappers Wilrijk </t>
  </si>
  <si>
    <t xml:space="preserve">WSV Eurek@ </t>
  </si>
  <si>
    <t xml:space="preserve">Florastappers Gent </t>
  </si>
  <si>
    <t xml:space="preserve">De Heidetochten Kester-Gooik </t>
  </si>
  <si>
    <t xml:space="preserve">Les Castors des Comognes de Vedrin </t>
  </si>
  <si>
    <t xml:space="preserve">OK50 Zonhoven </t>
  </si>
  <si>
    <t xml:space="preserve">Vier op een Rij Groot-Zedelgem </t>
  </si>
  <si>
    <t>De Heikrekels Maasmechelen</t>
  </si>
  <si>
    <t xml:space="preserve">De Molenstappers Ruiselede </t>
  </si>
  <si>
    <t xml:space="preserve">De Natuurvrienden Zoersel </t>
  </si>
  <si>
    <t>De Torenkruiers</t>
  </si>
  <si>
    <t>Natuurvrienden Deinze</t>
  </si>
  <si>
    <t>Zelden Rust</t>
  </si>
  <si>
    <t>Horizon Opwijk</t>
  </si>
  <si>
    <t xml:space="preserve">Marcheurs du Geer </t>
  </si>
  <si>
    <t>Roteus di Houssaie</t>
  </si>
  <si>
    <t>Denderklokjes Lebbeke</t>
  </si>
  <si>
    <t xml:space="preserve">Wit-Blauw Scherpenheuvel </t>
  </si>
  <si>
    <t>De Parkvrienden Zaventem</t>
  </si>
  <si>
    <t>WSV De Fonskes vzw</t>
  </si>
  <si>
    <t>WEEK - 19/17 - SEMAINE</t>
  </si>
  <si>
    <t>ADEPS</t>
  </si>
  <si>
    <t>Transplantoux</t>
  </si>
  <si>
    <t>France</t>
  </si>
  <si>
    <t>Floing Saint Menges</t>
  </si>
  <si>
    <t>Les Brautîs a Pî</t>
  </si>
  <si>
    <t>LUX 044</t>
  </si>
  <si>
    <t>SC Elsenborn</t>
  </si>
  <si>
    <t>Franziskanerinnen EUPEN</t>
  </si>
  <si>
    <t>FC Rocherath</t>
  </si>
  <si>
    <t>Probierer</t>
  </si>
  <si>
    <t>Walkis</t>
  </si>
  <si>
    <t>TSV Spätlese Burg Reuland</t>
  </si>
  <si>
    <t>MV Nidrum</t>
  </si>
  <si>
    <t>TV Nidrum</t>
  </si>
  <si>
    <t>USFC Elsenborn</t>
  </si>
  <si>
    <t>SC Bütgenbach</t>
  </si>
  <si>
    <t>TTC Elsenborn</t>
  </si>
  <si>
    <t>Nederland</t>
  </si>
  <si>
    <t>Natuurpont NL</t>
  </si>
  <si>
    <t>Duitsland</t>
  </si>
  <si>
    <t>Eifelverein Simmerath</t>
  </si>
  <si>
    <t>Eifelverein Kalterherberg</t>
  </si>
  <si>
    <t>RK Halve</t>
  </si>
  <si>
    <t>Bourlingueurs du Sud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</si>
</sst>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0" fillId="54" borderId="85" xfId="0" applyFont="1" applyFill="1" applyBorder="1" applyAlignment="1" applyProtection="1">
      <alignment horizontal="center"/>
      <protection locked="0"/>
    </xf>
    <xf numFmtId="0" fontId="55" fillId="55" borderId="8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0" fillId="54" borderId="86" xfId="0" applyFont="1" applyFill="1" applyBorder="1" applyAlignment="1" applyProtection="1">
      <alignment horizontal="center"/>
      <protection locked="0"/>
    </xf>
    <xf numFmtId="0" fontId="55" fillId="0" borderId="35" xfId="0" applyFont="1" applyFill="1" applyBorder="1" applyAlignment="1" applyProtection="1">
      <alignment horizontal="center"/>
      <protection locked="0"/>
    </xf>
    <xf numFmtId="0" fontId="50" fillId="54" borderId="87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5" fillId="55" borderId="36" xfId="0" applyFont="1" applyFill="1" applyBorder="1" applyAlignment="1" applyProtection="1">
      <alignment horizontal="center"/>
      <protection hidden="1"/>
    </xf>
    <xf numFmtId="0" fontId="3" fillId="53" borderId="88" xfId="0" applyFont="1" applyFill="1" applyBorder="1" applyAlignment="1" applyProtection="1">
      <alignment horizontal="center"/>
      <protection hidden="1"/>
    </xf>
    <xf numFmtId="0" fontId="55" fillId="55" borderId="37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55" borderId="36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55" borderId="89" xfId="0" applyFont="1" applyFill="1" applyBorder="1" applyAlignment="1" applyProtection="1">
      <alignment horizontal="center"/>
      <protection locked="0"/>
    </xf>
    <xf numFmtId="0" fontId="50" fillId="54" borderId="21" xfId="0" applyFont="1" applyFill="1" applyBorder="1" applyAlignment="1" applyProtection="1">
      <alignment horizontal="center"/>
      <protection locked="0"/>
    </xf>
    <xf numFmtId="0" fontId="55" fillId="55" borderId="21" xfId="0" applyFont="1" applyFill="1" applyBorder="1" applyAlignment="1" applyProtection="1">
      <alignment horizontal="center"/>
      <protection locked="0"/>
    </xf>
    <xf numFmtId="0" fontId="50" fillId="56" borderId="21" xfId="0" applyFont="1" applyFill="1" applyBorder="1" applyAlignment="1">
      <alignment horizontal="center"/>
    </xf>
    <xf numFmtId="0" fontId="55" fillId="55" borderId="48" xfId="0" applyFont="1" applyFill="1" applyBorder="1" applyAlignment="1" applyProtection="1">
      <alignment horizontal="center"/>
      <protection locked="0"/>
    </xf>
    <xf numFmtId="0" fontId="50" fillId="54" borderId="38" xfId="0" applyFont="1" applyFill="1" applyBorder="1" applyAlignment="1" applyProtection="1">
      <alignment horizontal="center"/>
      <protection locked="0"/>
    </xf>
    <xf numFmtId="0" fontId="55" fillId="55" borderId="86" xfId="0" applyFont="1" applyFill="1" applyBorder="1" applyAlignment="1" applyProtection="1">
      <alignment horizontal="center"/>
      <protection locked="0"/>
    </xf>
    <xf numFmtId="0" fontId="55" fillId="0" borderId="11" xfId="0" applyFont="1" applyFill="1" applyBorder="1" applyAlignment="1" applyProtection="1">
      <alignment horizontal="center"/>
      <protection locked="0"/>
    </xf>
    <xf numFmtId="0" fontId="57" fillId="56" borderId="67" xfId="0" applyFont="1" applyFill="1" applyBorder="1" applyAlignment="1">
      <alignment horizontal="center"/>
    </xf>
    <xf numFmtId="0" fontId="55" fillId="55" borderId="21" xfId="0" applyFont="1" applyFill="1" applyBorder="1" applyAlignment="1" applyProtection="1">
      <alignment horizontal="center"/>
      <protection hidden="1"/>
    </xf>
    <xf numFmtId="0" fontId="2" fillId="53" borderId="17" xfId="0" applyFont="1" applyFill="1" applyBorder="1" applyAlignment="1" applyProtection="1">
      <alignment horizontal="center"/>
      <protection hidden="1"/>
    </xf>
    <xf numFmtId="0" fontId="33" fillId="47" borderId="90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24" width="6.7109375" style="5" customWidth="1"/>
    <col min="25" max="25" width="6.7109375" style="5" hidden="1" customWidth="1"/>
    <col min="26" max="41" width="6.7109375" style="5" customWidth="1"/>
    <col min="42" max="16384" width="9.140625" style="5" customWidth="1"/>
  </cols>
  <sheetData>
    <row r="1" spans="1:12" ht="18.75" thickBot="1">
      <c r="A1" s="17"/>
      <c r="B1" s="205" t="s">
        <v>985</v>
      </c>
      <c r="C1" s="205"/>
      <c r="D1" s="18"/>
      <c r="F1" s="28">
        <f>COUNTIF(F2:AO2,"OK")</f>
        <v>31</v>
      </c>
      <c r="G1" s="29">
        <f>COUNTIF(F2:AO2,"NOK")</f>
        <v>4</v>
      </c>
      <c r="H1" s="30">
        <f>COUNTIF(F2:AO2,"NON")</f>
        <v>0</v>
      </c>
      <c r="I1" s="18"/>
      <c r="J1" s="31">
        <f>F1/($F$1+$G$1+$H$1)</f>
        <v>0.8857142857142857</v>
      </c>
      <c r="K1" s="32">
        <f>G1/($F$1+$G$1+$H$1)</f>
        <v>0.11428571428571428</v>
      </c>
      <c r="L1" s="33">
        <f>H1/($F$1+$G$1+$H$1)</f>
        <v>0</v>
      </c>
    </row>
    <row r="2" spans="1:41" ht="15.75" thickBot="1">
      <c r="A2" s="17"/>
      <c r="B2" s="19" t="s">
        <v>1009</v>
      </c>
      <c r="C2" s="20"/>
      <c r="D2" s="21"/>
      <c r="F2" s="34" t="str">
        <f>IF(F6=0,"NON",IF(F6=F18,"OK","NOK"))</f>
        <v>OK</v>
      </c>
      <c r="G2" s="34" t="str">
        <f aca="true" t="shared" si="0" ref="G2:AO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NOK</v>
      </c>
      <c r="W2" s="34" t="str">
        <f t="shared" si="0"/>
        <v>NOK</v>
      </c>
      <c r="X2" s="34" t="str">
        <f t="shared" si="0"/>
        <v>OK</v>
      </c>
      <c r="Y2" s="34"/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NOK</v>
      </c>
      <c r="AM2" s="34" t="str">
        <f t="shared" si="0"/>
        <v>NOK</v>
      </c>
      <c r="AN2" s="34" t="str">
        <f t="shared" si="0"/>
        <v>OK</v>
      </c>
      <c r="AO2" s="34" t="str">
        <f t="shared" si="0"/>
        <v>OK</v>
      </c>
    </row>
    <row r="3" spans="1:41" ht="39.75" customHeight="1">
      <c r="A3" s="17"/>
      <c r="B3" s="22" t="s">
        <v>818</v>
      </c>
      <c r="C3" s="40" t="s">
        <v>817</v>
      </c>
      <c r="D3" s="141"/>
      <c r="F3" s="35">
        <v>2071</v>
      </c>
      <c r="G3" s="35">
        <v>5496</v>
      </c>
      <c r="H3" s="35">
        <v>2001</v>
      </c>
      <c r="I3" s="35">
        <v>5137</v>
      </c>
      <c r="J3" s="35">
        <v>2047</v>
      </c>
      <c r="K3" s="35">
        <v>3233</v>
      </c>
      <c r="L3" s="35">
        <v>5499</v>
      </c>
      <c r="M3" s="35">
        <v>5330</v>
      </c>
      <c r="N3" s="35">
        <v>1410</v>
      </c>
      <c r="O3" s="35">
        <v>2061</v>
      </c>
      <c r="P3" s="35">
        <v>3140</v>
      </c>
      <c r="Q3" s="35">
        <v>3261</v>
      </c>
      <c r="R3" s="35">
        <v>4258</v>
      </c>
      <c r="S3" s="35">
        <v>4300</v>
      </c>
      <c r="T3" s="35">
        <v>5127</v>
      </c>
      <c r="U3" s="35">
        <v>5393</v>
      </c>
      <c r="V3" s="35" t="s">
        <v>196</v>
      </c>
      <c r="W3" s="35" t="s">
        <v>202</v>
      </c>
      <c r="X3" s="35" t="s">
        <v>277</v>
      </c>
      <c r="Y3" s="35"/>
      <c r="Z3" s="35">
        <v>1031</v>
      </c>
      <c r="AA3" s="35">
        <v>2102</v>
      </c>
      <c r="AB3" s="35">
        <v>2406</v>
      </c>
      <c r="AC3" s="35">
        <v>3103</v>
      </c>
      <c r="AD3" s="35">
        <v>3226</v>
      </c>
      <c r="AE3" s="35">
        <v>4023</v>
      </c>
      <c r="AF3" s="35">
        <v>4165</v>
      </c>
      <c r="AG3" s="35">
        <v>4358</v>
      </c>
      <c r="AH3" s="35">
        <v>5222</v>
      </c>
      <c r="AI3" s="35">
        <v>5345</v>
      </c>
      <c r="AJ3" s="35" t="s">
        <v>26</v>
      </c>
      <c r="AK3" s="35" t="s">
        <v>51</v>
      </c>
      <c r="AL3" s="35" t="s">
        <v>196</v>
      </c>
      <c r="AM3" s="35" t="s">
        <v>261</v>
      </c>
      <c r="AN3" s="35" t="s">
        <v>296</v>
      </c>
      <c r="AO3" s="35" t="s">
        <v>322</v>
      </c>
    </row>
    <row r="4" spans="1:41" ht="99.75" customHeight="1">
      <c r="A4" s="17"/>
      <c r="B4" s="23" t="s">
        <v>779</v>
      </c>
      <c r="C4" s="23" t="s">
        <v>805</v>
      </c>
      <c r="D4" s="142"/>
      <c r="F4" s="36" t="s">
        <v>986</v>
      </c>
      <c r="G4" s="36" t="s">
        <v>757</v>
      </c>
      <c r="H4" s="36" t="s">
        <v>994</v>
      </c>
      <c r="I4" s="36" t="s">
        <v>995</v>
      </c>
      <c r="J4" s="36" t="s">
        <v>996</v>
      </c>
      <c r="K4" s="36" t="s">
        <v>987</v>
      </c>
      <c r="L4" s="36" t="s">
        <v>758</v>
      </c>
      <c r="M4" s="36" t="s">
        <v>997</v>
      </c>
      <c r="N4" s="36" t="s">
        <v>998</v>
      </c>
      <c r="O4" s="36" t="s">
        <v>999</v>
      </c>
      <c r="P4" s="36" t="s">
        <v>1000</v>
      </c>
      <c r="Q4" s="36" t="s">
        <v>1001</v>
      </c>
      <c r="R4" s="36" t="s">
        <v>679</v>
      </c>
      <c r="S4" s="36" t="s">
        <v>1002</v>
      </c>
      <c r="T4" s="36" t="s">
        <v>988</v>
      </c>
      <c r="U4" s="36" t="s">
        <v>738</v>
      </c>
      <c r="V4" s="36" t="s">
        <v>1003</v>
      </c>
      <c r="W4" s="36" t="s">
        <v>1004</v>
      </c>
      <c r="X4" s="36" t="s">
        <v>278</v>
      </c>
      <c r="Y4" s="36"/>
      <c r="Z4" s="36" t="s">
        <v>989</v>
      </c>
      <c r="AA4" s="36" t="s">
        <v>990</v>
      </c>
      <c r="AB4" s="36" t="s">
        <v>579</v>
      </c>
      <c r="AC4" s="36" t="s">
        <v>991</v>
      </c>
      <c r="AD4" s="36" t="s">
        <v>1005</v>
      </c>
      <c r="AE4" s="36" t="s">
        <v>1006</v>
      </c>
      <c r="AF4" s="36" t="s">
        <v>1007</v>
      </c>
      <c r="AG4" s="36" t="s">
        <v>992</v>
      </c>
      <c r="AH4" s="36" t="s">
        <v>711</v>
      </c>
      <c r="AI4" s="36" t="s">
        <v>728</v>
      </c>
      <c r="AJ4" s="36" t="s">
        <v>27</v>
      </c>
      <c r="AK4" s="36" t="s">
        <v>52</v>
      </c>
      <c r="AL4" s="36" t="s">
        <v>1003</v>
      </c>
      <c r="AM4" s="36" t="s">
        <v>1033</v>
      </c>
      <c r="AN4" s="36" t="s">
        <v>993</v>
      </c>
      <c r="AO4" s="36" t="s">
        <v>323</v>
      </c>
    </row>
    <row r="5" spans="1:41" ht="24.75" customHeight="1" thickBot="1">
      <c r="A5" s="17"/>
      <c r="B5" s="23" t="s">
        <v>780</v>
      </c>
      <c r="C5" s="23" t="s">
        <v>806</v>
      </c>
      <c r="D5" s="143"/>
      <c r="F5" s="37">
        <v>42863</v>
      </c>
      <c r="G5" s="37">
        <v>42863</v>
      </c>
      <c r="H5" s="37">
        <v>42864</v>
      </c>
      <c r="I5" s="37">
        <v>42864</v>
      </c>
      <c r="J5" s="37">
        <v>42865</v>
      </c>
      <c r="K5" s="37">
        <v>42865</v>
      </c>
      <c r="L5" s="37">
        <v>42866</v>
      </c>
      <c r="M5" s="37">
        <v>42867</v>
      </c>
      <c r="N5" s="37">
        <v>42868</v>
      </c>
      <c r="O5" s="37">
        <v>42868</v>
      </c>
      <c r="P5" s="37">
        <v>42868</v>
      </c>
      <c r="Q5" s="37">
        <v>42868</v>
      </c>
      <c r="R5" s="37">
        <v>42868</v>
      </c>
      <c r="S5" s="37">
        <v>42868</v>
      </c>
      <c r="T5" s="37">
        <v>42868</v>
      </c>
      <c r="U5" s="37">
        <v>42868</v>
      </c>
      <c r="V5" s="37">
        <v>42868</v>
      </c>
      <c r="W5" s="37">
        <v>42868</v>
      </c>
      <c r="X5" s="37">
        <v>42868</v>
      </c>
      <c r="Y5" s="37"/>
      <c r="Z5" s="37">
        <v>42869</v>
      </c>
      <c r="AA5" s="37">
        <v>42869</v>
      </c>
      <c r="AB5" s="37">
        <v>42869</v>
      </c>
      <c r="AC5" s="37">
        <v>42869</v>
      </c>
      <c r="AD5" s="37">
        <v>42869</v>
      </c>
      <c r="AE5" s="37">
        <v>42869</v>
      </c>
      <c r="AF5" s="37">
        <v>42869</v>
      </c>
      <c r="AG5" s="37">
        <v>42869</v>
      </c>
      <c r="AH5" s="37">
        <v>42869</v>
      </c>
      <c r="AI5" s="37">
        <v>42869</v>
      </c>
      <c r="AJ5" s="37">
        <v>42869</v>
      </c>
      <c r="AK5" s="37">
        <v>42869</v>
      </c>
      <c r="AL5" s="37">
        <v>42869</v>
      </c>
      <c r="AM5" s="37">
        <v>42869</v>
      </c>
      <c r="AN5" s="37">
        <v>42869</v>
      </c>
      <c r="AO5" s="37">
        <v>42869</v>
      </c>
    </row>
    <row r="6" spans="1:41" ht="24.75" customHeight="1" thickBot="1">
      <c r="A6" s="17"/>
      <c r="B6" s="41" t="s">
        <v>807</v>
      </c>
      <c r="C6" s="24" t="s">
        <v>808</v>
      </c>
      <c r="D6" s="25">
        <f>SUM(F6:AO6)</f>
        <v>34479</v>
      </c>
      <c r="F6" s="50">
        <v>689</v>
      </c>
      <c r="G6" s="38">
        <v>823</v>
      </c>
      <c r="H6" s="38">
        <v>804</v>
      </c>
      <c r="I6" s="38">
        <v>908</v>
      </c>
      <c r="J6" s="38">
        <v>426</v>
      </c>
      <c r="K6" s="38">
        <v>1461</v>
      </c>
      <c r="L6" s="38">
        <v>734</v>
      </c>
      <c r="M6" s="38">
        <v>782</v>
      </c>
      <c r="N6" s="38">
        <v>587</v>
      </c>
      <c r="O6" s="38">
        <v>652</v>
      </c>
      <c r="P6" s="38">
        <v>2305</v>
      </c>
      <c r="Q6" s="38">
        <v>801</v>
      </c>
      <c r="R6" s="38">
        <v>66</v>
      </c>
      <c r="S6" s="38">
        <v>1031</v>
      </c>
      <c r="T6" s="38">
        <v>968</v>
      </c>
      <c r="U6" s="38">
        <v>575</v>
      </c>
      <c r="V6" s="38">
        <v>964</v>
      </c>
      <c r="W6" s="38">
        <v>321</v>
      </c>
      <c r="X6" s="38">
        <v>1180</v>
      </c>
      <c r="Y6" s="38"/>
      <c r="Z6" s="38">
        <v>1092</v>
      </c>
      <c r="AA6" s="38">
        <v>875</v>
      </c>
      <c r="AB6" s="38">
        <v>828</v>
      </c>
      <c r="AC6" s="38">
        <v>1619</v>
      </c>
      <c r="AD6" s="38">
        <v>2030</v>
      </c>
      <c r="AE6" s="38">
        <v>2341</v>
      </c>
      <c r="AF6" s="38">
        <v>1227</v>
      </c>
      <c r="AG6" s="38">
        <v>1658</v>
      </c>
      <c r="AH6" s="38">
        <v>913</v>
      </c>
      <c r="AI6" s="38">
        <v>1348</v>
      </c>
      <c r="AJ6" s="38">
        <v>333</v>
      </c>
      <c r="AK6" s="38">
        <v>534</v>
      </c>
      <c r="AL6" s="38">
        <v>939</v>
      </c>
      <c r="AM6" s="38">
        <v>554</v>
      </c>
      <c r="AN6" s="38">
        <v>485</v>
      </c>
      <c r="AO6" s="38">
        <v>1626</v>
      </c>
    </row>
    <row r="7" ht="15.75" thickBot="1"/>
    <row r="8" spans="2:6" ht="15.75" thickBot="1">
      <c r="B8" s="6"/>
      <c r="C8" s="7" t="s">
        <v>773</v>
      </c>
      <c r="D8" s="145"/>
      <c r="F8" s="39"/>
    </row>
    <row r="9" spans="2:41" ht="15">
      <c r="B9" s="8"/>
      <c r="C9" s="9" t="s">
        <v>774</v>
      </c>
      <c r="D9" s="136">
        <f>D401</f>
        <v>22653</v>
      </c>
      <c r="F9" s="10">
        <f>F401</f>
        <v>612</v>
      </c>
      <c r="G9" s="10">
        <f aca="true" t="shared" si="1" ref="G9:AO9">G401</f>
        <v>762</v>
      </c>
      <c r="H9" s="10">
        <f t="shared" si="1"/>
        <v>675</v>
      </c>
      <c r="I9" s="10">
        <f t="shared" si="1"/>
        <v>810</v>
      </c>
      <c r="J9" s="10">
        <f t="shared" si="1"/>
        <v>353</v>
      </c>
      <c r="K9" s="10">
        <f t="shared" si="1"/>
        <v>1233</v>
      </c>
      <c r="L9" s="10">
        <f t="shared" si="1"/>
        <v>644</v>
      </c>
      <c r="M9" s="10">
        <f t="shared" si="1"/>
        <v>717</v>
      </c>
      <c r="N9" s="10">
        <f t="shared" si="1"/>
        <v>433</v>
      </c>
      <c r="O9" s="10">
        <f t="shared" si="1"/>
        <v>561</v>
      </c>
      <c r="P9" s="10">
        <f t="shared" si="1"/>
        <v>1944</v>
      </c>
      <c r="Q9" s="10">
        <f t="shared" si="1"/>
        <v>517</v>
      </c>
      <c r="R9" s="10">
        <f t="shared" si="1"/>
        <v>41</v>
      </c>
      <c r="S9" s="10">
        <f t="shared" si="1"/>
        <v>871</v>
      </c>
      <c r="T9" s="10">
        <f t="shared" si="1"/>
        <v>909</v>
      </c>
      <c r="U9" s="10">
        <f t="shared" si="1"/>
        <v>453</v>
      </c>
      <c r="V9" s="10">
        <f t="shared" si="1"/>
        <v>0</v>
      </c>
      <c r="W9" s="10">
        <f t="shared" si="1"/>
        <v>0</v>
      </c>
      <c r="X9" s="10">
        <f t="shared" si="1"/>
        <v>310</v>
      </c>
      <c r="Y9" s="10">
        <f t="shared" si="1"/>
        <v>0</v>
      </c>
      <c r="Z9" s="10">
        <f t="shared" si="1"/>
        <v>732</v>
      </c>
      <c r="AA9" s="10">
        <f t="shared" si="1"/>
        <v>743</v>
      </c>
      <c r="AB9" s="10">
        <f t="shared" si="1"/>
        <v>725</v>
      </c>
      <c r="AC9" s="10">
        <f t="shared" si="1"/>
        <v>1325</v>
      </c>
      <c r="AD9" s="10">
        <f t="shared" si="1"/>
        <v>1478</v>
      </c>
      <c r="AE9" s="10">
        <f t="shared" si="1"/>
        <v>1700</v>
      </c>
      <c r="AF9" s="10">
        <f t="shared" si="1"/>
        <v>932</v>
      </c>
      <c r="AG9" s="10">
        <f t="shared" si="1"/>
        <v>1118</v>
      </c>
      <c r="AH9" s="10">
        <f t="shared" si="1"/>
        <v>767</v>
      </c>
      <c r="AI9" s="10">
        <f t="shared" si="1"/>
        <v>1117</v>
      </c>
      <c r="AJ9" s="10">
        <f t="shared" si="1"/>
        <v>65</v>
      </c>
      <c r="AK9" s="10">
        <f t="shared" si="1"/>
        <v>8</v>
      </c>
      <c r="AL9" s="10">
        <f t="shared" si="1"/>
        <v>0</v>
      </c>
      <c r="AM9" s="10">
        <f t="shared" si="1"/>
        <v>0</v>
      </c>
      <c r="AN9" s="10">
        <f t="shared" si="1"/>
        <v>36</v>
      </c>
      <c r="AO9" s="10">
        <f t="shared" si="1"/>
        <v>62</v>
      </c>
    </row>
    <row r="10" spans="2:41" ht="15">
      <c r="B10" s="8"/>
      <c r="C10" s="11" t="s">
        <v>0</v>
      </c>
      <c r="D10" s="137">
        <f>D638</f>
        <v>2537</v>
      </c>
      <c r="F10" s="12">
        <f>F638</f>
        <v>26</v>
      </c>
      <c r="G10" s="12">
        <f aca="true" t="shared" si="2" ref="G10:AO10">G638</f>
        <v>2</v>
      </c>
      <c r="H10" s="12">
        <f t="shared" si="2"/>
        <v>15</v>
      </c>
      <c r="I10" s="12">
        <f t="shared" si="2"/>
        <v>4</v>
      </c>
      <c r="J10" s="12">
        <f t="shared" si="2"/>
        <v>11</v>
      </c>
      <c r="K10" s="12">
        <f t="shared" si="2"/>
        <v>34</v>
      </c>
      <c r="L10" s="12">
        <f t="shared" si="2"/>
        <v>8</v>
      </c>
      <c r="M10" s="12">
        <f t="shared" si="2"/>
        <v>2</v>
      </c>
      <c r="N10" s="12">
        <f t="shared" si="2"/>
        <v>2</v>
      </c>
      <c r="O10" s="12">
        <f t="shared" si="2"/>
        <v>0</v>
      </c>
      <c r="P10" s="12">
        <f t="shared" si="2"/>
        <v>22</v>
      </c>
      <c r="Q10" s="12">
        <f t="shared" si="2"/>
        <v>0</v>
      </c>
      <c r="R10" s="12">
        <f t="shared" si="2"/>
        <v>11</v>
      </c>
      <c r="S10" s="12">
        <f t="shared" si="2"/>
        <v>25</v>
      </c>
      <c r="T10" s="12">
        <f t="shared" si="2"/>
        <v>1</v>
      </c>
      <c r="U10" s="12">
        <f t="shared" si="2"/>
        <v>53</v>
      </c>
      <c r="V10" s="12">
        <f t="shared" si="2"/>
        <v>0</v>
      </c>
      <c r="W10" s="12">
        <f t="shared" si="2"/>
        <v>0</v>
      </c>
      <c r="X10" s="12">
        <f t="shared" si="2"/>
        <v>821</v>
      </c>
      <c r="Y10" s="12">
        <f t="shared" si="2"/>
        <v>0</v>
      </c>
      <c r="Z10" s="12">
        <f t="shared" si="2"/>
        <v>4</v>
      </c>
      <c r="AA10" s="12">
        <f t="shared" si="2"/>
        <v>34</v>
      </c>
      <c r="AB10" s="12">
        <f t="shared" si="2"/>
        <v>1</v>
      </c>
      <c r="AC10" s="12">
        <f t="shared" si="2"/>
        <v>6</v>
      </c>
      <c r="AD10" s="12">
        <f t="shared" si="2"/>
        <v>2</v>
      </c>
      <c r="AE10" s="12">
        <f t="shared" si="2"/>
        <v>6</v>
      </c>
      <c r="AF10" s="12">
        <f t="shared" si="2"/>
        <v>6</v>
      </c>
      <c r="AG10" s="12">
        <f t="shared" si="2"/>
        <v>25</v>
      </c>
      <c r="AH10" s="12">
        <f t="shared" si="2"/>
        <v>0</v>
      </c>
      <c r="AI10" s="12">
        <f t="shared" si="2"/>
        <v>24</v>
      </c>
      <c r="AJ10" s="12">
        <f t="shared" si="2"/>
        <v>160</v>
      </c>
      <c r="AK10" s="12">
        <f t="shared" si="2"/>
        <v>430</v>
      </c>
      <c r="AL10" s="12">
        <f t="shared" si="2"/>
        <v>0</v>
      </c>
      <c r="AM10" s="12">
        <f t="shared" si="2"/>
        <v>0</v>
      </c>
      <c r="AN10" s="12">
        <f t="shared" si="2"/>
        <v>396</v>
      </c>
      <c r="AO10" s="12">
        <f t="shared" si="2"/>
        <v>406</v>
      </c>
    </row>
    <row r="11" spans="2:41" ht="15">
      <c r="B11" s="8"/>
      <c r="C11" s="11" t="s">
        <v>318</v>
      </c>
      <c r="D11" s="137">
        <f>D656</f>
        <v>289</v>
      </c>
      <c r="F11" s="12">
        <f>F656</f>
        <v>0</v>
      </c>
      <c r="G11" s="12">
        <f aca="true" t="shared" si="3" ref="G11:AO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289</v>
      </c>
    </row>
    <row r="12" spans="2:41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O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</row>
    <row r="13" spans="2:41" ht="15">
      <c r="B13" s="8"/>
      <c r="C13" s="11" t="s">
        <v>804</v>
      </c>
      <c r="D13" s="137">
        <f>D786</f>
        <v>407</v>
      </c>
      <c r="F13" s="12">
        <f>F786</f>
        <v>13</v>
      </c>
      <c r="G13" s="12">
        <f aca="true" t="shared" si="5" ref="G13:AO13">G786</f>
        <v>0</v>
      </c>
      <c r="H13" s="12">
        <f t="shared" si="5"/>
        <v>9</v>
      </c>
      <c r="I13" s="12">
        <f t="shared" si="5"/>
        <v>2</v>
      </c>
      <c r="J13" s="12">
        <f t="shared" si="5"/>
        <v>25</v>
      </c>
      <c r="K13" s="12">
        <f t="shared" si="5"/>
        <v>1</v>
      </c>
      <c r="L13" s="12">
        <f t="shared" si="5"/>
        <v>0</v>
      </c>
      <c r="M13" s="12">
        <f t="shared" si="5"/>
        <v>0</v>
      </c>
      <c r="N13" s="12">
        <f t="shared" si="5"/>
        <v>40</v>
      </c>
      <c r="O13" s="12">
        <f t="shared" si="5"/>
        <v>22</v>
      </c>
      <c r="P13" s="12">
        <f t="shared" si="5"/>
        <v>2</v>
      </c>
      <c r="Q13" s="12">
        <f t="shared" si="5"/>
        <v>116</v>
      </c>
      <c r="R13" s="12">
        <f t="shared" si="5"/>
        <v>11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13</v>
      </c>
      <c r="AA13" s="12">
        <f t="shared" si="5"/>
        <v>36</v>
      </c>
      <c r="AB13" s="12">
        <f t="shared" si="5"/>
        <v>16</v>
      </c>
      <c r="AC13" s="12">
        <f t="shared" si="5"/>
        <v>0</v>
      </c>
      <c r="AD13" s="12">
        <f t="shared" si="5"/>
        <v>0</v>
      </c>
      <c r="AE13" s="12">
        <f t="shared" si="5"/>
        <v>1</v>
      </c>
      <c r="AF13" s="12">
        <f t="shared" si="5"/>
        <v>0</v>
      </c>
      <c r="AG13" s="12">
        <f t="shared" si="5"/>
        <v>2</v>
      </c>
      <c r="AH13" s="12">
        <f t="shared" si="5"/>
        <v>13</v>
      </c>
      <c r="AI13" s="12">
        <f t="shared" si="5"/>
        <v>0</v>
      </c>
      <c r="AJ13" s="12">
        <f t="shared" si="5"/>
        <v>2</v>
      </c>
      <c r="AK13" s="12">
        <f t="shared" si="5"/>
        <v>23</v>
      </c>
      <c r="AL13" s="12">
        <f t="shared" si="5"/>
        <v>0</v>
      </c>
      <c r="AM13" s="12">
        <f t="shared" si="5"/>
        <v>0</v>
      </c>
      <c r="AN13" s="12">
        <f t="shared" si="5"/>
        <v>21</v>
      </c>
      <c r="AO13" s="12">
        <f t="shared" si="5"/>
        <v>39</v>
      </c>
    </row>
    <row r="14" spans="2:41" ht="15">
      <c r="B14" s="8"/>
      <c r="C14" s="11" t="s">
        <v>802</v>
      </c>
      <c r="D14" s="137">
        <f>D896</f>
        <v>13</v>
      </c>
      <c r="F14" s="12">
        <f>F896</f>
        <v>0</v>
      </c>
      <c r="G14" s="12">
        <f aca="true" t="shared" si="6" ref="G14:AO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2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11</v>
      </c>
    </row>
    <row r="15" spans="2:41" ht="15">
      <c r="B15" s="8"/>
      <c r="C15" s="11" t="s">
        <v>820</v>
      </c>
      <c r="D15" s="137">
        <f>D845</f>
        <v>24</v>
      </c>
      <c r="F15" s="12">
        <f>F845</f>
        <v>0</v>
      </c>
      <c r="G15" s="12">
        <f aca="true" t="shared" si="7" ref="G15:AO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23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1</v>
      </c>
    </row>
    <row r="16" spans="2:41" ht="15">
      <c r="B16" s="8"/>
      <c r="C16" s="11" t="s">
        <v>812</v>
      </c>
      <c r="D16" s="137">
        <f>D660</f>
        <v>5657</v>
      </c>
      <c r="F16" s="12">
        <f>F660</f>
        <v>38</v>
      </c>
      <c r="G16" s="12">
        <f aca="true" t="shared" si="8" ref="G16:AO16">G660</f>
        <v>59</v>
      </c>
      <c r="H16" s="12">
        <f t="shared" si="8"/>
        <v>105</v>
      </c>
      <c r="I16" s="12">
        <f t="shared" si="8"/>
        <v>92</v>
      </c>
      <c r="J16" s="12">
        <f t="shared" si="8"/>
        <v>37</v>
      </c>
      <c r="K16" s="12">
        <f t="shared" si="8"/>
        <v>193</v>
      </c>
      <c r="L16" s="12">
        <f t="shared" si="8"/>
        <v>82</v>
      </c>
      <c r="M16" s="12">
        <f t="shared" si="8"/>
        <v>63</v>
      </c>
      <c r="N16" s="12">
        <f t="shared" si="8"/>
        <v>112</v>
      </c>
      <c r="O16" s="12">
        <f t="shared" si="8"/>
        <v>69</v>
      </c>
      <c r="P16" s="12">
        <f t="shared" si="8"/>
        <v>337</v>
      </c>
      <c r="Q16" s="12">
        <f t="shared" si="8"/>
        <v>168</v>
      </c>
      <c r="R16" s="12">
        <f t="shared" si="8"/>
        <v>3</v>
      </c>
      <c r="S16" s="12">
        <f t="shared" si="8"/>
        <v>135</v>
      </c>
      <c r="T16" s="12">
        <f t="shared" si="8"/>
        <v>58</v>
      </c>
      <c r="U16" s="12">
        <f t="shared" si="8"/>
        <v>69</v>
      </c>
      <c r="V16" s="12">
        <f t="shared" si="8"/>
        <v>0</v>
      </c>
      <c r="W16" s="12">
        <f t="shared" si="8"/>
        <v>0</v>
      </c>
      <c r="X16" s="12">
        <f t="shared" si="8"/>
        <v>24</v>
      </c>
      <c r="Y16" s="12">
        <f t="shared" si="8"/>
        <v>0</v>
      </c>
      <c r="Z16" s="12">
        <f t="shared" si="8"/>
        <v>343</v>
      </c>
      <c r="AA16" s="12">
        <f t="shared" si="8"/>
        <v>62</v>
      </c>
      <c r="AB16" s="12">
        <f t="shared" si="8"/>
        <v>86</v>
      </c>
      <c r="AC16" s="12">
        <f t="shared" si="8"/>
        <v>288</v>
      </c>
      <c r="AD16" s="12">
        <f t="shared" si="8"/>
        <v>550</v>
      </c>
      <c r="AE16" s="12">
        <f t="shared" si="8"/>
        <v>634</v>
      </c>
      <c r="AF16" s="12">
        <f t="shared" si="8"/>
        <v>289</v>
      </c>
      <c r="AG16" s="12">
        <f t="shared" si="8"/>
        <v>513</v>
      </c>
      <c r="AH16" s="12">
        <f t="shared" si="8"/>
        <v>133</v>
      </c>
      <c r="AI16" s="12">
        <f t="shared" si="8"/>
        <v>207</v>
      </c>
      <c r="AJ16" s="12">
        <f t="shared" si="8"/>
        <v>106</v>
      </c>
      <c r="AK16" s="12">
        <f t="shared" si="8"/>
        <v>73</v>
      </c>
      <c r="AL16" s="12">
        <f t="shared" si="8"/>
        <v>0</v>
      </c>
      <c r="AM16" s="12">
        <f t="shared" si="8"/>
        <v>0</v>
      </c>
      <c r="AN16" s="12">
        <f t="shared" si="8"/>
        <v>32</v>
      </c>
      <c r="AO16" s="12">
        <f t="shared" si="8"/>
        <v>697</v>
      </c>
    </row>
    <row r="17" spans="2:41" ht="15.75" thickBot="1">
      <c r="B17" s="8"/>
      <c r="C17" s="13" t="s">
        <v>814</v>
      </c>
      <c r="D17" s="138">
        <f>D664</f>
        <v>121</v>
      </c>
      <c r="F17" s="49">
        <f>F664</f>
        <v>0</v>
      </c>
      <c r="G17" s="49">
        <f aca="true" t="shared" si="9" ref="G17:AO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121</v>
      </c>
    </row>
    <row r="18" spans="2:41" ht="15.75" thickBot="1">
      <c r="B18" s="6"/>
      <c r="C18" s="2" t="s">
        <v>781</v>
      </c>
      <c r="D18" s="139">
        <f>SUM(D9:D17)</f>
        <v>31701</v>
      </c>
      <c r="F18" s="14">
        <f>SUM(F9:F17)</f>
        <v>689</v>
      </c>
      <c r="G18" s="14">
        <f aca="true" t="shared" si="10" ref="G18:AO18">SUM(G9:G17)</f>
        <v>823</v>
      </c>
      <c r="H18" s="14">
        <f t="shared" si="10"/>
        <v>804</v>
      </c>
      <c r="I18" s="14">
        <f t="shared" si="10"/>
        <v>908</v>
      </c>
      <c r="J18" s="14">
        <f t="shared" si="10"/>
        <v>426</v>
      </c>
      <c r="K18" s="14">
        <f t="shared" si="10"/>
        <v>1461</v>
      </c>
      <c r="L18" s="14">
        <f t="shared" si="10"/>
        <v>734</v>
      </c>
      <c r="M18" s="14">
        <f t="shared" si="10"/>
        <v>782</v>
      </c>
      <c r="N18" s="14">
        <f t="shared" si="10"/>
        <v>587</v>
      </c>
      <c r="O18" s="14">
        <f t="shared" si="10"/>
        <v>652</v>
      </c>
      <c r="P18" s="14">
        <f t="shared" si="10"/>
        <v>2305</v>
      </c>
      <c r="Q18" s="14">
        <f t="shared" si="10"/>
        <v>801</v>
      </c>
      <c r="R18" s="14">
        <f t="shared" si="10"/>
        <v>66</v>
      </c>
      <c r="S18" s="14">
        <f t="shared" si="10"/>
        <v>1031</v>
      </c>
      <c r="T18" s="14">
        <f t="shared" si="10"/>
        <v>968</v>
      </c>
      <c r="U18" s="14">
        <f t="shared" si="10"/>
        <v>575</v>
      </c>
      <c r="V18" s="14">
        <f t="shared" si="10"/>
        <v>0</v>
      </c>
      <c r="W18" s="14">
        <f t="shared" si="10"/>
        <v>0</v>
      </c>
      <c r="X18" s="14">
        <f t="shared" si="10"/>
        <v>1180</v>
      </c>
      <c r="Y18" s="14">
        <f t="shared" si="10"/>
        <v>0</v>
      </c>
      <c r="Z18" s="14">
        <f t="shared" si="10"/>
        <v>1092</v>
      </c>
      <c r="AA18" s="14">
        <f t="shared" si="10"/>
        <v>875</v>
      </c>
      <c r="AB18" s="14">
        <f t="shared" si="10"/>
        <v>828</v>
      </c>
      <c r="AC18" s="14">
        <f t="shared" si="10"/>
        <v>1619</v>
      </c>
      <c r="AD18" s="14">
        <f t="shared" si="10"/>
        <v>2030</v>
      </c>
      <c r="AE18" s="14">
        <f t="shared" si="10"/>
        <v>2341</v>
      </c>
      <c r="AF18" s="14">
        <f t="shared" si="10"/>
        <v>1227</v>
      </c>
      <c r="AG18" s="14">
        <f t="shared" si="10"/>
        <v>1658</v>
      </c>
      <c r="AH18" s="14">
        <f t="shared" si="10"/>
        <v>913</v>
      </c>
      <c r="AI18" s="14">
        <f t="shared" si="10"/>
        <v>1348</v>
      </c>
      <c r="AJ18" s="14">
        <f t="shared" si="10"/>
        <v>333</v>
      </c>
      <c r="AK18" s="14">
        <f t="shared" si="10"/>
        <v>534</v>
      </c>
      <c r="AL18" s="14">
        <f t="shared" si="10"/>
        <v>0</v>
      </c>
      <c r="AM18" s="14">
        <f t="shared" si="10"/>
        <v>0</v>
      </c>
      <c r="AN18" s="14">
        <f t="shared" si="10"/>
        <v>485</v>
      </c>
      <c r="AO18" s="14">
        <f t="shared" si="10"/>
        <v>1626</v>
      </c>
    </row>
    <row r="20" ht="15.75" thickBot="1"/>
    <row r="21" spans="2:41" ht="32.25" thickBot="1">
      <c r="B21" s="100" t="s">
        <v>473</v>
      </c>
      <c r="C21" s="101" t="s">
        <v>771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2:41" ht="15" thickBot="1">
      <c r="B22" s="102" t="s">
        <v>776</v>
      </c>
      <c r="C22" s="103" t="s">
        <v>775</v>
      </c>
      <c r="D22" s="26" t="s">
        <v>809</v>
      </c>
      <c r="E22" s="27" t="s">
        <v>810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2:41" ht="14.25">
      <c r="B23" s="104">
        <v>1001</v>
      </c>
      <c r="C23" s="52" t="s">
        <v>474</v>
      </c>
      <c r="D23" s="42">
        <f aca="true" t="shared" si="11" ref="D23:D54">SUM(F23:AO23)</f>
        <v>97</v>
      </c>
      <c r="E23" s="148">
        <f aca="true" t="shared" si="12" ref="E23:E54">COUNT(F23:AO23)</f>
        <v>12</v>
      </c>
      <c r="F23" s="171">
        <v>1</v>
      </c>
      <c r="G23" s="171"/>
      <c r="H23" s="171">
        <v>18</v>
      </c>
      <c r="I23" s="171"/>
      <c r="J23" s="171">
        <v>2</v>
      </c>
      <c r="K23" s="171"/>
      <c r="L23" s="171"/>
      <c r="M23" s="171"/>
      <c r="N23" s="171">
        <v>4</v>
      </c>
      <c r="O23" s="171">
        <v>5</v>
      </c>
      <c r="P23" s="171"/>
      <c r="Q23" s="171">
        <v>1</v>
      </c>
      <c r="R23" s="171">
        <v>1</v>
      </c>
      <c r="S23" s="171"/>
      <c r="T23" s="171"/>
      <c r="U23" s="171">
        <v>2</v>
      </c>
      <c r="V23" s="171"/>
      <c r="W23" s="171"/>
      <c r="X23" s="171"/>
      <c r="Y23" s="171"/>
      <c r="Z23" s="171"/>
      <c r="AA23" s="171"/>
      <c r="AB23" s="171">
        <v>47</v>
      </c>
      <c r="AC23" s="171"/>
      <c r="AD23" s="171"/>
      <c r="AE23" s="171">
        <v>14</v>
      </c>
      <c r="AF23" s="171"/>
      <c r="AG23" s="171"/>
      <c r="AH23" s="171"/>
      <c r="AI23" s="171"/>
      <c r="AJ23" s="187">
        <v>1</v>
      </c>
      <c r="AK23" s="188"/>
      <c r="AL23" s="171"/>
      <c r="AM23" s="171"/>
      <c r="AN23" s="171"/>
      <c r="AO23" s="203">
        <v>1</v>
      </c>
    </row>
    <row r="24" spans="2:41" ht="14.25">
      <c r="B24" s="105">
        <v>1006</v>
      </c>
      <c r="C24" s="53" t="s">
        <v>475</v>
      </c>
      <c r="D24" s="43">
        <f t="shared" si="11"/>
        <v>45</v>
      </c>
      <c r="E24" s="149">
        <f t="shared" si="12"/>
        <v>12</v>
      </c>
      <c r="F24" s="54">
        <v>1</v>
      </c>
      <c r="G24" s="54"/>
      <c r="H24" s="54"/>
      <c r="I24" s="54"/>
      <c r="J24" s="54"/>
      <c r="K24" s="54"/>
      <c r="L24" s="54">
        <v>2</v>
      </c>
      <c r="M24" s="54"/>
      <c r="N24" s="54">
        <v>9</v>
      </c>
      <c r="O24" s="54">
        <v>1</v>
      </c>
      <c r="P24" s="54"/>
      <c r="Q24" s="54"/>
      <c r="R24" s="54"/>
      <c r="S24" s="54"/>
      <c r="T24" s="54"/>
      <c r="U24" s="54"/>
      <c r="V24" s="54"/>
      <c r="W24" s="54"/>
      <c r="X24" s="54">
        <v>1</v>
      </c>
      <c r="Y24" s="54"/>
      <c r="Z24" s="54">
        <v>12</v>
      </c>
      <c r="AA24" s="54"/>
      <c r="AB24" s="54">
        <v>2</v>
      </c>
      <c r="AC24" s="54"/>
      <c r="AD24" s="54">
        <v>2</v>
      </c>
      <c r="AE24" s="54">
        <v>3</v>
      </c>
      <c r="AF24" s="54">
        <v>1</v>
      </c>
      <c r="AG24" s="54">
        <v>10</v>
      </c>
      <c r="AH24" s="54">
        <v>1</v>
      </c>
      <c r="AI24" s="54"/>
      <c r="AJ24" s="189"/>
      <c r="AK24" s="54"/>
      <c r="AL24" s="54"/>
      <c r="AM24" s="54"/>
      <c r="AN24" s="54"/>
      <c r="AO24" s="54"/>
    </row>
    <row r="25" spans="2:41" ht="14.25">
      <c r="B25" s="105">
        <v>1007</v>
      </c>
      <c r="C25" s="53" t="s">
        <v>476</v>
      </c>
      <c r="D25" s="43">
        <f t="shared" si="11"/>
        <v>21</v>
      </c>
      <c r="E25" s="149">
        <f t="shared" si="12"/>
        <v>5</v>
      </c>
      <c r="F25" s="54"/>
      <c r="G25" s="54"/>
      <c r="H25" s="54"/>
      <c r="I25" s="54"/>
      <c r="J25" s="54"/>
      <c r="K25" s="54"/>
      <c r="L25" s="54"/>
      <c r="M25" s="54"/>
      <c r="N25" s="54">
        <v>2</v>
      </c>
      <c r="O25" s="54"/>
      <c r="P25" s="54"/>
      <c r="Q25" s="54">
        <v>2</v>
      </c>
      <c r="R25" s="54"/>
      <c r="S25" s="54"/>
      <c r="T25" s="54"/>
      <c r="U25" s="54"/>
      <c r="V25" s="54"/>
      <c r="W25" s="54"/>
      <c r="X25" s="54"/>
      <c r="Y25" s="54"/>
      <c r="Z25" s="54">
        <v>10</v>
      </c>
      <c r="AA25" s="54"/>
      <c r="AB25" s="54"/>
      <c r="AC25" s="54"/>
      <c r="AD25" s="54"/>
      <c r="AE25" s="54">
        <v>3</v>
      </c>
      <c r="AF25" s="54">
        <v>4</v>
      </c>
      <c r="AG25" s="54"/>
      <c r="AH25" s="54"/>
      <c r="AI25" s="54"/>
      <c r="AJ25" s="189"/>
      <c r="AK25" s="54"/>
      <c r="AL25" s="54"/>
      <c r="AM25" s="54"/>
      <c r="AN25" s="54"/>
      <c r="AO25" s="54"/>
    </row>
    <row r="26" spans="2:41" ht="14.25">
      <c r="B26" s="105">
        <v>1011</v>
      </c>
      <c r="C26" s="53" t="s">
        <v>477</v>
      </c>
      <c r="D26" s="43">
        <f t="shared" si="11"/>
        <v>20</v>
      </c>
      <c r="E26" s="149">
        <f t="shared" si="12"/>
        <v>4</v>
      </c>
      <c r="F26" s="54"/>
      <c r="G26" s="54"/>
      <c r="H26" s="54">
        <v>5</v>
      </c>
      <c r="I26" s="54"/>
      <c r="J26" s="54"/>
      <c r="K26" s="54"/>
      <c r="L26" s="54"/>
      <c r="M26" s="54"/>
      <c r="N26" s="54">
        <v>5</v>
      </c>
      <c r="O26" s="54">
        <v>2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>
        <v>8</v>
      </c>
      <c r="AF26" s="54"/>
      <c r="AG26" s="54"/>
      <c r="AH26" s="54"/>
      <c r="AI26" s="54"/>
      <c r="AJ26" s="189"/>
      <c r="AK26" s="54"/>
      <c r="AL26" s="54"/>
      <c r="AM26" s="54"/>
      <c r="AN26" s="54"/>
      <c r="AO26" s="54"/>
    </row>
    <row r="27" spans="2:41" ht="14.25">
      <c r="B27" s="105">
        <v>1012</v>
      </c>
      <c r="C27" s="53" t="s">
        <v>478</v>
      </c>
      <c r="D27" s="43">
        <f t="shared" si="11"/>
        <v>69</v>
      </c>
      <c r="E27" s="149">
        <f t="shared" si="12"/>
        <v>9</v>
      </c>
      <c r="F27" s="54"/>
      <c r="G27" s="54"/>
      <c r="H27" s="54"/>
      <c r="I27" s="54"/>
      <c r="J27" s="54"/>
      <c r="K27" s="54"/>
      <c r="L27" s="54"/>
      <c r="M27" s="54"/>
      <c r="N27" s="54">
        <v>3</v>
      </c>
      <c r="O27" s="54"/>
      <c r="P27" s="54"/>
      <c r="Q27" s="54">
        <v>5</v>
      </c>
      <c r="R27" s="54"/>
      <c r="S27" s="54">
        <v>3</v>
      </c>
      <c r="T27" s="54">
        <v>2</v>
      </c>
      <c r="U27" s="54"/>
      <c r="V27" s="54"/>
      <c r="W27" s="54"/>
      <c r="X27" s="54"/>
      <c r="Y27" s="54"/>
      <c r="Z27" s="54">
        <v>31</v>
      </c>
      <c r="AA27" s="54"/>
      <c r="AB27" s="54"/>
      <c r="AC27" s="54"/>
      <c r="AD27" s="54">
        <v>10</v>
      </c>
      <c r="AE27" s="54">
        <v>5</v>
      </c>
      <c r="AF27" s="54">
        <v>1</v>
      </c>
      <c r="AG27" s="54">
        <v>9</v>
      </c>
      <c r="AH27" s="54"/>
      <c r="AI27" s="54"/>
      <c r="AJ27" s="189"/>
      <c r="AK27" s="54"/>
      <c r="AL27" s="54"/>
      <c r="AM27" s="54"/>
      <c r="AN27" s="54"/>
      <c r="AO27" s="54"/>
    </row>
    <row r="28" spans="2:41" ht="14.25">
      <c r="B28" s="105">
        <v>1013</v>
      </c>
      <c r="C28" s="53" t="s">
        <v>479</v>
      </c>
      <c r="D28" s="43">
        <f t="shared" si="11"/>
        <v>78</v>
      </c>
      <c r="E28" s="149">
        <f t="shared" si="12"/>
        <v>14</v>
      </c>
      <c r="F28" s="54"/>
      <c r="G28" s="54">
        <v>2</v>
      </c>
      <c r="H28" s="54">
        <v>1</v>
      </c>
      <c r="I28" s="54"/>
      <c r="J28" s="54"/>
      <c r="K28" s="54">
        <v>1</v>
      </c>
      <c r="L28" s="54"/>
      <c r="M28" s="54">
        <v>2</v>
      </c>
      <c r="N28" s="54">
        <v>7</v>
      </c>
      <c r="O28" s="54"/>
      <c r="P28" s="54"/>
      <c r="Q28" s="54">
        <v>7</v>
      </c>
      <c r="R28" s="54"/>
      <c r="S28" s="54">
        <v>6</v>
      </c>
      <c r="T28" s="54"/>
      <c r="U28" s="54">
        <v>2</v>
      </c>
      <c r="V28" s="54"/>
      <c r="W28" s="54"/>
      <c r="X28" s="54"/>
      <c r="Y28" s="54"/>
      <c r="Z28" s="54">
        <v>26</v>
      </c>
      <c r="AA28" s="54"/>
      <c r="AB28" s="54"/>
      <c r="AC28" s="54">
        <v>2</v>
      </c>
      <c r="AD28" s="54">
        <v>8</v>
      </c>
      <c r="AE28" s="54">
        <v>7</v>
      </c>
      <c r="AF28" s="54">
        <v>5</v>
      </c>
      <c r="AG28" s="54"/>
      <c r="AH28" s="54">
        <v>2</v>
      </c>
      <c r="AI28" s="54"/>
      <c r="AJ28" s="189"/>
      <c r="AK28" s="54"/>
      <c r="AL28" s="54"/>
      <c r="AM28" s="54"/>
      <c r="AN28" s="54"/>
      <c r="AO28" s="54"/>
    </row>
    <row r="29" spans="2:41" ht="14.25">
      <c r="B29" s="105">
        <v>1017</v>
      </c>
      <c r="C29" s="53" t="s">
        <v>480</v>
      </c>
      <c r="D29" s="43">
        <f t="shared" si="11"/>
        <v>162</v>
      </c>
      <c r="E29" s="149">
        <f t="shared" si="12"/>
        <v>15</v>
      </c>
      <c r="F29" s="54"/>
      <c r="G29" s="54"/>
      <c r="H29" s="54">
        <v>1</v>
      </c>
      <c r="I29" s="54"/>
      <c r="J29" s="54"/>
      <c r="K29" s="54">
        <v>1</v>
      </c>
      <c r="L29" s="54"/>
      <c r="M29" s="54"/>
      <c r="N29" s="54">
        <v>7</v>
      </c>
      <c r="O29" s="54"/>
      <c r="P29" s="54"/>
      <c r="Q29" s="54">
        <v>4</v>
      </c>
      <c r="R29" s="54"/>
      <c r="S29" s="54">
        <v>2</v>
      </c>
      <c r="T29" s="54"/>
      <c r="U29" s="54"/>
      <c r="V29" s="54"/>
      <c r="W29" s="54"/>
      <c r="X29" s="54">
        <v>53</v>
      </c>
      <c r="Y29" s="54"/>
      <c r="Z29" s="54">
        <v>32</v>
      </c>
      <c r="AA29" s="54">
        <v>2</v>
      </c>
      <c r="AB29" s="54">
        <v>5</v>
      </c>
      <c r="AC29" s="54"/>
      <c r="AD29" s="54">
        <v>2</v>
      </c>
      <c r="AE29" s="54">
        <v>40</v>
      </c>
      <c r="AF29" s="54">
        <v>4</v>
      </c>
      <c r="AG29" s="54">
        <v>7</v>
      </c>
      <c r="AH29" s="54">
        <v>1</v>
      </c>
      <c r="AI29" s="54"/>
      <c r="AJ29" s="189"/>
      <c r="AK29" s="54"/>
      <c r="AL29" s="54"/>
      <c r="AM29" s="54"/>
      <c r="AN29" s="54"/>
      <c r="AO29" s="54">
        <v>1</v>
      </c>
    </row>
    <row r="30" spans="2:41" ht="14.25">
      <c r="B30" s="105">
        <v>1018</v>
      </c>
      <c r="C30" s="55" t="s">
        <v>481</v>
      </c>
      <c r="D30" s="43">
        <f t="shared" si="11"/>
        <v>42</v>
      </c>
      <c r="E30" s="149">
        <f t="shared" si="12"/>
        <v>9</v>
      </c>
      <c r="F30" s="54"/>
      <c r="G30" s="54"/>
      <c r="H30" s="54"/>
      <c r="I30" s="54">
        <v>1</v>
      </c>
      <c r="J30" s="54"/>
      <c r="K30" s="54">
        <v>4</v>
      </c>
      <c r="L30" s="54"/>
      <c r="M30" s="54"/>
      <c r="N30" s="54"/>
      <c r="O30" s="54"/>
      <c r="P30" s="54"/>
      <c r="Q30" s="54">
        <v>6</v>
      </c>
      <c r="R30" s="54"/>
      <c r="S30" s="54">
        <v>4</v>
      </c>
      <c r="T30" s="54"/>
      <c r="U30" s="54">
        <v>2</v>
      </c>
      <c r="V30" s="54"/>
      <c r="W30" s="54"/>
      <c r="X30" s="54"/>
      <c r="Y30" s="54"/>
      <c r="Z30" s="54">
        <v>8</v>
      </c>
      <c r="AA30" s="54"/>
      <c r="AB30" s="54"/>
      <c r="AC30" s="54"/>
      <c r="AD30" s="54">
        <v>12</v>
      </c>
      <c r="AE30" s="54"/>
      <c r="AF30" s="54"/>
      <c r="AG30" s="54">
        <v>3</v>
      </c>
      <c r="AH30" s="54">
        <v>2</v>
      </c>
      <c r="AI30" s="54"/>
      <c r="AJ30" s="189"/>
      <c r="AK30" s="54"/>
      <c r="AL30" s="54"/>
      <c r="AM30" s="54"/>
      <c r="AN30" s="54"/>
      <c r="AO30" s="54"/>
    </row>
    <row r="31" spans="2:41" ht="14.25">
      <c r="B31" s="105">
        <v>1019</v>
      </c>
      <c r="C31" s="53" t="s">
        <v>482</v>
      </c>
      <c r="D31" s="43">
        <f t="shared" si="11"/>
        <v>29</v>
      </c>
      <c r="E31" s="149">
        <f t="shared" si="12"/>
        <v>5</v>
      </c>
      <c r="F31" s="54"/>
      <c r="G31" s="54"/>
      <c r="H31" s="54">
        <v>2</v>
      </c>
      <c r="I31" s="54"/>
      <c r="J31" s="54"/>
      <c r="K31" s="54"/>
      <c r="L31" s="54"/>
      <c r="M31" s="54"/>
      <c r="N31" s="54">
        <v>3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>
        <v>19</v>
      </c>
      <c r="AA31" s="54">
        <v>2</v>
      </c>
      <c r="AB31" s="54"/>
      <c r="AC31" s="54"/>
      <c r="AD31" s="54"/>
      <c r="AE31" s="54">
        <v>3</v>
      </c>
      <c r="AF31" s="54"/>
      <c r="AG31" s="54"/>
      <c r="AH31" s="54"/>
      <c r="AI31" s="54"/>
      <c r="AJ31" s="189"/>
      <c r="AK31" s="54"/>
      <c r="AL31" s="54"/>
      <c r="AM31" s="54"/>
      <c r="AN31" s="54"/>
      <c r="AO31" s="54"/>
    </row>
    <row r="32" spans="2:41" ht="14.25">
      <c r="B32" s="105">
        <v>1020</v>
      </c>
      <c r="C32" s="55" t="s">
        <v>483</v>
      </c>
      <c r="D32" s="43">
        <f t="shared" si="11"/>
        <v>37</v>
      </c>
      <c r="E32" s="149">
        <f t="shared" si="12"/>
        <v>9</v>
      </c>
      <c r="F32" s="54"/>
      <c r="G32" s="54"/>
      <c r="H32" s="54"/>
      <c r="I32" s="54"/>
      <c r="J32" s="54"/>
      <c r="K32" s="54">
        <v>2</v>
      </c>
      <c r="L32" s="54"/>
      <c r="M32" s="54"/>
      <c r="N32" s="54">
        <v>6</v>
      </c>
      <c r="O32" s="54"/>
      <c r="P32" s="54">
        <v>2</v>
      </c>
      <c r="Q32" s="54">
        <v>1</v>
      </c>
      <c r="R32" s="54"/>
      <c r="S32" s="54"/>
      <c r="T32" s="54"/>
      <c r="U32" s="54">
        <v>4</v>
      </c>
      <c r="V32" s="54"/>
      <c r="W32" s="54"/>
      <c r="X32" s="54"/>
      <c r="Y32" s="54"/>
      <c r="Z32" s="54">
        <v>10</v>
      </c>
      <c r="AA32" s="54"/>
      <c r="AB32" s="54"/>
      <c r="AC32" s="54"/>
      <c r="AD32" s="54"/>
      <c r="AE32" s="54">
        <v>5</v>
      </c>
      <c r="AF32" s="54">
        <v>4</v>
      </c>
      <c r="AG32" s="54">
        <v>3</v>
      </c>
      <c r="AH32" s="54"/>
      <c r="AI32" s="54"/>
      <c r="AJ32" s="189"/>
      <c r="AK32" s="54"/>
      <c r="AL32" s="54"/>
      <c r="AM32" s="54"/>
      <c r="AN32" s="54"/>
      <c r="AO32" s="54"/>
    </row>
    <row r="33" spans="2:41" ht="14.25">
      <c r="B33" s="105">
        <v>1023</v>
      </c>
      <c r="C33" s="53" t="s">
        <v>484</v>
      </c>
      <c r="D33" s="43">
        <f t="shared" si="11"/>
        <v>23</v>
      </c>
      <c r="E33" s="149">
        <f t="shared" si="12"/>
        <v>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5</v>
      </c>
      <c r="T33" s="54"/>
      <c r="U33" s="54"/>
      <c r="V33" s="54"/>
      <c r="W33" s="54"/>
      <c r="X33" s="54"/>
      <c r="Y33" s="54"/>
      <c r="Z33" s="54">
        <v>3</v>
      </c>
      <c r="AA33" s="54"/>
      <c r="AB33" s="54"/>
      <c r="AC33" s="54"/>
      <c r="AD33" s="54">
        <v>11</v>
      </c>
      <c r="AE33" s="54">
        <v>2</v>
      </c>
      <c r="AF33" s="54">
        <v>2</v>
      </c>
      <c r="AG33" s="54"/>
      <c r="AH33" s="54"/>
      <c r="AI33" s="54"/>
      <c r="AJ33" s="189"/>
      <c r="AK33" s="54"/>
      <c r="AL33" s="54"/>
      <c r="AM33" s="54"/>
      <c r="AN33" s="54"/>
      <c r="AO33" s="54"/>
    </row>
    <row r="34" spans="2:41" ht="14.25">
      <c r="B34" s="105">
        <v>1026</v>
      </c>
      <c r="C34" s="53" t="s">
        <v>485</v>
      </c>
      <c r="D34" s="43">
        <f t="shared" si="11"/>
        <v>128</v>
      </c>
      <c r="E34" s="149">
        <f t="shared" si="12"/>
        <v>13</v>
      </c>
      <c r="F34" s="54">
        <v>1</v>
      </c>
      <c r="G34" s="54"/>
      <c r="H34" s="54">
        <v>10</v>
      </c>
      <c r="I34" s="54"/>
      <c r="J34" s="54"/>
      <c r="K34" s="54">
        <v>2</v>
      </c>
      <c r="L34" s="54"/>
      <c r="M34" s="54">
        <v>2</v>
      </c>
      <c r="N34" s="54">
        <v>33</v>
      </c>
      <c r="O34" s="54">
        <v>3</v>
      </c>
      <c r="P34" s="54"/>
      <c r="Q34" s="54"/>
      <c r="R34" s="54"/>
      <c r="S34" s="54">
        <v>1</v>
      </c>
      <c r="T34" s="54"/>
      <c r="U34" s="54">
        <v>2</v>
      </c>
      <c r="V34" s="54"/>
      <c r="W34" s="54"/>
      <c r="X34" s="54"/>
      <c r="Y34" s="54"/>
      <c r="Z34" s="54">
        <v>3</v>
      </c>
      <c r="AA34" s="54">
        <v>5</v>
      </c>
      <c r="AB34" s="54">
        <v>2</v>
      </c>
      <c r="AC34" s="54">
        <v>2</v>
      </c>
      <c r="AD34" s="54"/>
      <c r="AE34" s="54">
        <v>62</v>
      </c>
      <c r="AF34" s="54"/>
      <c r="AG34" s="54"/>
      <c r="AH34" s="54"/>
      <c r="AI34" s="54"/>
      <c r="AJ34" s="189"/>
      <c r="AK34" s="54"/>
      <c r="AL34" s="54"/>
      <c r="AM34" s="54"/>
      <c r="AN34" s="54"/>
      <c r="AO34" s="54"/>
    </row>
    <row r="35" spans="2:41" ht="14.25">
      <c r="B35" s="105">
        <v>1029</v>
      </c>
      <c r="C35" s="53" t="s">
        <v>486</v>
      </c>
      <c r="D35" s="43">
        <f t="shared" si="11"/>
        <v>8</v>
      </c>
      <c r="E35" s="149">
        <f t="shared" si="12"/>
        <v>6</v>
      </c>
      <c r="F35" s="54">
        <v>2</v>
      </c>
      <c r="G35" s="54"/>
      <c r="H35" s="54">
        <v>2</v>
      </c>
      <c r="I35" s="54"/>
      <c r="J35" s="54"/>
      <c r="K35" s="54"/>
      <c r="L35" s="54"/>
      <c r="M35" s="54"/>
      <c r="N35" s="54">
        <v>1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>
        <v>1</v>
      </c>
      <c r="AC35" s="54"/>
      <c r="AD35" s="54"/>
      <c r="AE35" s="54">
        <v>1</v>
      </c>
      <c r="AF35" s="54"/>
      <c r="AG35" s="54"/>
      <c r="AH35" s="54"/>
      <c r="AI35" s="54"/>
      <c r="AJ35" s="189"/>
      <c r="AK35" s="54"/>
      <c r="AL35" s="54"/>
      <c r="AM35" s="54"/>
      <c r="AN35" s="54"/>
      <c r="AO35" s="54">
        <v>1</v>
      </c>
    </row>
    <row r="36" spans="2:41" ht="14.25">
      <c r="B36" s="105">
        <v>1031</v>
      </c>
      <c r="C36" s="53" t="s">
        <v>487</v>
      </c>
      <c r="D36" s="43">
        <f t="shared" si="11"/>
        <v>69</v>
      </c>
      <c r="E36" s="149">
        <f t="shared" si="12"/>
        <v>10</v>
      </c>
      <c r="F36" s="54"/>
      <c r="G36" s="54"/>
      <c r="H36" s="54"/>
      <c r="I36" s="54"/>
      <c r="J36" s="54"/>
      <c r="K36" s="54">
        <v>1</v>
      </c>
      <c r="L36" s="54">
        <v>1</v>
      </c>
      <c r="M36" s="54"/>
      <c r="N36" s="54">
        <v>8</v>
      </c>
      <c r="O36" s="54"/>
      <c r="P36" s="54">
        <v>1</v>
      </c>
      <c r="Q36" s="54">
        <v>1</v>
      </c>
      <c r="R36" s="54"/>
      <c r="S36" s="54">
        <v>1</v>
      </c>
      <c r="T36" s="54"/>
      <c r="U36" s="54"/>
      <c r="V36" s="54"/>
      <c r="W36" s="54"/>
      <c r="X36" s="54"/>
      <c r="Y36" s="54"/>
      <c r="Z36" s="54">
        <v>50</v>
      </c>
      <c r="AA36" s="54">
        <v>2</v>
      </c>
      <c r="AB36" s="54"/>
      <c r="AC36" s="54"/>
      <c r="AD36" s="54"/>
      <c r="AE36" s="54">
        <v>3</v>
      </c>
      <c r="AF36" s="54"/>
      <c r="AG36" s="54">
        <v>1</v>
      </c>
      <c r="AH36" s="54"/>
      <c r="AI36" s="54"/>
      <c r="AJ36" s="189"/>
      <c r="AK36" s="54"/>
      <c r="AL36" s="54"/>
      <c r="AM36" s="54"/>
      <c r="AN36" s="54"/>
      <c r="AO36" s="54"/>
    </row>
    <row r="37" spans="2:41" ht="14.25">
      <c r="B37" s="105">
        <v>1033</v>
      </c>
      <c r="C37" s="53" t="s">
        <v>488</v>
      </c>
      <c r="D37" s="43">
        <f t="shared" si="11"/>
        <v>23</v>
      </c>
      <c r="E37" s="149">
        <f t="shared" si="12"/>
        <v>5</v>
      </c>
      <c r="F37" s="54"/>
      <c r="G37" s="54"/>
      <c r="H37" s="54"/>
      <c r="I37" s="54"/>
      <c r="J37" s="54"/>
      <c r="K37" s="54"/>
      <c r="L37" s="54"/>
      <c r="M37" s="54"/>
      <c r="N37" s="54">
        <v>2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16</v>
      </c>
      <c r="AA37" s="54"/>
      <c r="AB37" s="54"/>
      <c r="AC37" s="54"/>
      <c r="AD37" s="54"/>
      <c r="AE37" s="54">
        <v>2</v>
      </c>
      <c r="AF37" s="54">
        <v>2</v>
      </c>
      <c r="AG37" s="54">
        <v>1</v>
      </c>
      <c r="AH37" s="54"/>
      <c r="AI37" s="54"/>
      <c r="AJ37" s="189"/>
      <c r="AK37" s="54"/>
      <c r="AL37" s="54"/>
      <c r="AM37" s="54"/>
      <c r="AN37" s="54"/>
      <c r="AO37" s="54"/>
    </row>
    <row r="38" spans="2:41" ht="14.25">
      <c r="B38" s="105">
        <v>1035</v>
      </c>
      <c r="C38" s="53" t="s">
        <v>489</v>
      </c>
      <c r="D38" s="43">
        <f t="shared" si="11"/>
        <v>41</v>
      </c>
      <c r="E38" s="149">
        <f t="shared" si="12"/>
        <v>5</v>
      </c>
      <c r="F38" s="54"/>
      <c r="G38" s="54"/>
      <c r="H38" s="54"/>
      <c r="I38" s="54"/>
      <c r="J38" s="54"/>
      <c r="K38" s="54"/>
      <c r="L38" s="54"/>
      <c r="M38" s="54"/>
      <c r="N38" s="54">
        <v>16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12</v>
      </c>
      <c r="AA38" s="54"/>
      <c r="AB38" s="54"/>
      <c r="AC38" s="54"/>
      <c r="AD38" s="54">
        <v>1</v>
      </c>
      <c r="AE38" s="54">
        <v>9</v>
      </c>
      <c r="AF38" s="54">
        <v>3</v>
      </c>
      <c r="AG38" s="54"/>
      <c r="AH38" s="54"/>
      <c r="AI38" s="54"/>
      <c r="AJ38" s="189"/>
      <c r="AK38" s="54"/>
      <c r="AL38" s="54"/>
      <c r="AM38" s="54"/>
      <c r="AN38" s="54"/>
      <c r="AO38" s="54"/>
    </row>
    <row r="39" spans="2:41" ht="14.25">
      <c r="B39" s="105">
        <v>1037</v>
      </c>
      <c r="C39" s="53" t="s">
        <v>490</v>
      </c>
      <c r="D39" s="43">
        <f t="shared" si="11"/>
        <v>117</v>
      </c>
      <c r="E39" s="149">
        <f t="shared" si="12"/>
        <v>15</v>
      </c>
      <c r="F39" s="54">
        <v>2</v>
      </c>
      <c r="G39" s="54"/>
      <c r="H39" s="54">
        <v>9</v>
      </c>
      <c r="I39" s="54"/>
      <c r="J39" s="54"/>
      <c r="K39" s="54"/>
      <c r="L39" s="54"/>
      <c r="M39" s="54"/>
      <c r="N39" s="54">
        <v>6</v>
      </c>
      <c r="O39" s="54">
        <v>1</v>
      </c>
      <c r="P39" s="54"/>
      <c r="Q39" s="54">
        <v>2</v>
      </c>
      <c r="R39" s="54"/>
      <c r="S39" s="54">
        <v>2</v>
      </c>
      <c r="T39" s="54"/>
      <c r="U39" s="54"/>
      <c r="V39" s="54"/>
      <c r="W39" s="54"/>
      <c r="X39" s="54">
        <v>1</v>
      </c>
      <c r="Y39" s="54"/>
      <c r="Z39" s="54">
        <v>22</v>
      </c>
      <c r="AA39" s="54"/>
      <c r="AB39" s="54"/>
      <c r="AC39" s="54"/>
      <c r="AD39" s="54">
        <v>9</v>
      </c>
      <c r="AE39" s="54">
        <v>14</v>
      </c>
      <c r="AF39" s="54">
        <v>3</v>
      </c>
      <c r="AG39" s="54">
        <v>3</v>
      </c>
      <c r="AH39" s="54"/>
      <c r="AI39" s="54"/>
      <c r="AJ39" s="189">
        <v>3</v>
      </c>
      <c r="AK39" s="54"/>
      <c r="AL39" s="54"/>
      <c r="AM39" s="54"/>
      <c r="AN39" s="54">
        <v>2</v>
      </c>
      <c r="AO39" s="54">
        <v>38</v>
      </c>
    </row>
    <row r="40" spans="2:41" ht="14.25">
      <c r="B40" s="105">
        <v>1038</v>
      </c>
      <c r="C40" s="53" t="s">
        <v>491</v>
      </c>
      <c r="D40" s="43">
        <f t="shared" si="11"/>
        <v>18</v>
      </c>
      <c r="E40" s="149">
        <f t="shared" si="12"/>
        <v>5</v>
      </c>
      <c r="F40" s="54"/>
      <c r="G40" s="54"/>
      <c r="H40" s="54"/>
      <c r="I40" s="54"/>
      <c r="J40" s="54"/>
      <c r="K40" s="54"/>
      <c r="L40" s="54"/>
      <c r="M40" s="54"/>
      <c r="N40" s="54">
        <v>6</v>
      </c>
      <c r="O40" s="54"/>
      <c r="P40" s="54"/>
      <c r="Q40" s="54"/>
      <c r="R40" s="54"/>
      <c r="S40" s="54">
        <v>1</v>
      </c>
      <c r="T40" s="54"/>
      <c r="U40" s="54">
        <v>4</v>
      </c>
      <c r="V40" s="54"/>
      <c r="W40" s="54"/>
      <c r="X40" s="54"/>
      <c r="Y40" s="54"/>
      <c r="Z40" s="54">
        <v>3</v>
      </c>
      <c r="AA40" s="54"/>
      <c r="AB40" s="54"/>
      <c r="AC40" s="54"/>
      <c r="AD40" s="54"/>
      <c r="AE40" s="54">
        <v>4</v>
      </c>
      <c r="AF40" s="54"/>
      <c r="AG40" s="54"/>
      <c r="AH40" s="54"/>
      <c r="AI40" s="54"/>
      <c r="AJ40" s="189"/>
      <c r="AK40" s="54"/>
      <c r="AL40" s="54"/>
      <c r="AM40" s="54"/>
      <c r="AN40" s="54"/>
      <c r="AO40" s="54"/>
    </row>
    <row r="41" spans="2:41" ht="14.25">
      <c r="B41" s="105">
        <v>1042</v>
      </c>
      <c r="C41" s="53" t="s">
        <v>492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189"/>
      <c r="AK41" s="54"/>
      <c r="AL41" s="54"/>
      <c r="AM41" s="54"/>
      <c r="AN41" s="54"/>
      <c r="AO41" s="54"/>
    </row>
    <row r="42" spans="2:41" ht="14.25">
      <c r="B42" s="105">
        <v>1044</v>
      </c>
      <c r="C42" s="53" t="s">
        <v>493</v>
      </c>
      <c r="D42" s="43">
        <f t="shared" si="11"/>
        <v>53</v>
      </c>
      <c r="E42" s="149">
        <f t="shared" si="12"/>
        <v>5</v>
      </c>
      <c r="F42" s="54"/>
      <c r="G42" s="54"/>
      <c r="H42" s="54"/>
      <c r="I42" s="54"/>
      <c r="J42" s="54">
        <v>3</v>
      </c>
      <c r="K42" s="54"/>
      <c r="L42" s="54"/>
      <c r="M42" s="54"/>
      <c r="N42" s="54">
        <v>9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>
        <v>22</v>
      </c>
      <c r="AA42" s="54"/>
      <c r="AB42" s="54">
        <v>4</v>
      </c>
      <c r="AC42" s="54"/>
      <c r="AD42" s="54"/>
      <c r="AE42" s="54">
        <v>15</v>
      </c>
      <c r="AF42" s="54"/>
      <c r="AG42" s="54"/>
      <c r="AH42" s="54"/>
      <c r="AI42" s="54"/>
      <c r="AJ42" s="189"/>
      <c r="AK42" s="54"/>
      <c r="AL42" s="54"/>
      <c r="AM42" s="54"/>
      <c r="AN42" s="54"/>
      <c r="AO42" s="54"/>
    </row>
    <row r="43" spans="2:41" ht="14.25">
      <c r="B43" s="105">
        <v>1045</v>
      </c>
      <c r="C43" s="53" t="s">
        <v>494</v>
      </c>
      <c r="D43" s="43">
        <f t="shared" si="11"/>
        <v>58</v>
      </c>
      <c r="E43" s="149">
        <f t="shared" si="12"/>
        <v>9</v>
      </c>
      <c r="F43" s="54"/>
      <c r="G43" s="54"/>
      <c r="H43" s="54">
        <v>2</v>
      </c>
      <c r="I43" s="54"/>
      <c r="J43" s="54"/>
      <c r="K43" s="54"/>
      <c r="L43" s="54"/>
      <c r="M43" s="54"/>
      <c r="N43" s="54">
        <v>2</v>
      </c>
      <c r="O43" s="54">
        <v>1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11</v>
      </c>
      <c r="AA43" s="54">
        <v>3</v>
      </c>
      <c r="AB43" s="54"/>
      <c r="AC43" s="54"/>
      <c r="AD43" s="54"/>
      <c r="AE43" s="54">
        <v>35</v>
      </c>
      <c r="AF43" s="54">
        <v>0</v>
      </c>
      <c r="AG43" s="54">
        <v>2</v>
      </c>
      <c r="AH43" s="54"/>
      <c r="AI43" s="54"/>
      <c r="AJ43" s="189"/>
      <c r="AK43" s="54"/>
      <c r="AL43" s="54"/>
      <c r="AM43" s="54"/>
      <c r="AN43" s="54">
        <v>2</v>
      </c>
      <c r="AO43" s="54"/>
    </row>
    <row r="44" spans="2:41" ht="14.25">
      <c r="B44" s="105">
        <v>1046</v>
      </c>
      <c r="C44" s="53" t="s">
        <v>495</v>
      </c>
      <c r="D44" s="43">
        <f t="shared" si="11"/>
        <v>114</v>
      </c>
      <c r="E44" s="149">
        <f t="shared" si="12"/>
        <v>13</v>
      </c>
      <c r="F44" s="54">
        <v>1</v>
      </c>
      <c r="G44" s="54"/>
      <c r="H44" s="54">
        <v>11</v>
      </c>
      <c r="I44" s="54"/>
      <c r="J44" s="54">
        <v>2</v>
      </c>
      <c r="K44" s="54"/>
      <c r="L44" s="54"/>
      <c r="M44" s="54"/>
      <c r="N44" s="54">
        <v>5</v>
      </c>
      <c r="O44" s="54">
        <v>2</v>
      </c>
      <c r="P44" s="54"/>
      <c r="Q44" s="54"/>
      <c r="R44" s="54"/>
      <c r="S44" s="54"/>
      <c r="T44" s="54"/>
      <c r="U44" s="54"/>
      <c r="V44" s="54"/>
      <c r="W44" s="54"/>
      <c r="X44" s="54">
        <v>6</v>
      </c>
      <c r="Y44" s="54"/>
      <c r="Z44" s="54">
        <v>2</v>
      </c>
      <c r="AA44" s="54">
        <v>7</v>
      </c>
      <c r="AB44" s="54">
        <v>16</v>
      </c>
      <c r="AC44" s="54"/>
      <c r="AD44" s="54"/>
      <c r="AE44" s="54">
        <v>57</v>
      </c>
      <c r="AF44" s="54">
        <v>1</v>
      </c>
      <c r="AG44" s="54"/>
      <c r="AH44" s="54"/>
      <c r="AI44" s="54"/>
      <c r="AJ44" s="189"/>
      <c r="AK44" s="54"/>
      <c r="AL44" s="54"/>
      <c r="AM44" s="54"/>
      <c r="AN44" s="54">
        <v>2</v>
      </c>
      <c r="AO44" s="54">
        <v>2</v>
      </c>
    </row>
    <row r="45" spans="2:41" ht="14.25">
      <c r="B45" s="105">
        <v>1047</v>
      </c>
      <c r="C45" s="53" t="s">
        <v>911</v>
      </c>
      <c r="D45" s="43">
        <f t="shared" si="11"/>
        <v>30</v>
      </c>
      <c r="E45" s="149">
        <f t="shared" si="12"/>
        <v>7</v>
      </c>
      <c r="F45" s="54"/>
      <c r="G45" s="54"/>
      <c r="H45" s="54"/>
      <c r="I45" s="54"/>
      <c r="J45" s="54"/>
      <c r="K45" s="54"/>
      <c r="L45" s="54"/>
      <c r="M45" s="54"/>
      <c r="N45" s="54">
        <v>2</v>
      </c>
      <c r="O45" s="54"/>
      <c r="P45" s="54"/>
      <c r="Q45" s="54"/>
      <c r="R45" s="54"/>
      <c r="S45" s="54">
        <v>3</v>
      </c>
      <c r="T45" s="54">
        <v>2</v>
      </c>
      <c r="U45" s="54"/>
      <c r="V45" s="54"/>
      <c r="W45" s="54"/>
      <c r="X45" s="54"/>
      <c r="Y45" s="54"/>
      <c r="Z45" s="54">
        <v>13</v>
      </c>
      <c r="AA45" s="54"/>
      <c r="AB45" s="54"/>
      <c r="AC45" s="54"/>
      <c r="AD45" s="54">
        <v>2</v>
      </c>
      <c r="AE45" s="54">
        <v>4</v>
      </c>
      <c r="AF45" s="54">
        <v>4</v>
      </c>
      <c r="AG45" s="54"/>
      <c r="AH45" s="54"/>
      <c r="AI45" s="54"/>
      <c r="AJ45" s="189"/>
      <c r="AK45" s="54"/>
      <c r="AL45" s="54"/>
      <c r="AM45" s="54"/>
      <c r="AN45" s="54"/>
      <c r="AO45" s="54"/>
    </row>
    <row r="46" spans="2:41" ht="14.25">
      <c r="B46" s="105">
        <v>1050</v>
      </c>
      <c r="C46" s="53" t="s">
        <v>496</v>
      </c>
      <c r="D46" s="43">
        <f t="shared" si="11"/>
        <v>62</v>
      </c>
      <c r="E46" s="149">
        <f t="shared" si="12"/>
        <v>10</v>
      </c>
      <c r="F46" s="54">
        <v>1</v>
      </c>
      <c r="G46" s="54"/>
      <c r="H46" s="54">
        <v>2</v>
      </c>
      <c r="I46" s="54"/>
      <c r="J46" s="54"/>
      <c r="K46" s="54"/>
      <c r="L46" s="54"/>
      <c r="M46" s="54"/>
      <c r="N46" s="54">
        <v>5</v>
      </c>
      <c r="O46" s="54">
        <v>2</v>
      </c>
      <c r="P46" s="54"/>
      <c r="Q46" s="54">
        <v>2</v>
      </c>
      <c r="R46" s="54">
        <v>2</v>
      </c>
      <c r="S46" s="54"/>
      <c r="T46" s="54"/>
      <c r="U46" s="54"/>
      <c r="V46" s="54"/>
      <c r="W46" s="54"/>
      <c r="X46" s="54"/>
      <c r="Y46" s="54"/>
      <c r="Z46" s="54">
        <v>2</v>
      </c>
      <c r="AA46" s="54"/>
      <c r="AB46" s="54">
        <v>11</v>
      </c>
      <c r="AC46" s="54"/>
      <c r="AD46" s="54"/>
      <c r="AE46" s="54">
        <v>30</v>
      </c>
      <c r="AF46" s="54"/>
      <c r="AG46" s="54">
        <v>5</v>
      </c>
      <c r="AH46" s="54"/>
      <c r="AI46" s="54"/>
      <c r="AJ46" s="189"/>
      <c r="AK46" s="54"/>
      <c r="AL46" s="54"/>
      <c r="AM46" s="54"/>
      <c r="AN46" s="54"/>
      <c r="AO46" s="54"/>
    </row>
    <row r="47" spans="2:41" ht="14.25">
      <c r="B47" s="105">
        <v>1053</v>
      </c>
      <c r="C47" s="53" t="s">
        <v>497</v>
      </c>
      <c r="D47" s="43">
        <f t="shared" si="11"/>
        <v>3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>
        <v>2</v>
      </c>
      <c r="AF47" s="54"/>
      <c r="AG47" s="54">
        <v>1</v>
      </c>
      <c r="AH47" s="54"/>
      <c r="AI47" s="54"/>
      <c r="AJ47" s="189"/>
      <c r="AK47" s="54"/>
      <c r="AL47" s="54"/>
      <c r="AM47" s="54"/>
      <c r="AN47" s="54"/>
      <c r="AO47" s="54"/>
    </row>
    <row r="48" spans="2:41" ht="14.25">
      <c r="B48" s="105">
        <v>1054</v>
      </c>
      <c r="C48" s="53" t="s">
        <v>498</v>
      </c>
      <c r="D48" s="43">
        <f t="shared" si="11"/>
        <v>10</v>
      </c>
      <c r="E48" s="149">
        <f t="shared" si="12"/>
        <v>4</v>
      </c>
      <c r="F48" s="54">
        <v>2</v>
      </c>
      <c r="G48" s="54"/>
      <c r="H48" s="54"/>
      <c r="I48" s="54"/>
      <c r="J48" s="54"/>
      <c r="K48" s="54"/>
      <c r="L48" s="54"/>
      <c r="M48" s="54"/>
      <c r="N48" s="54">
        <v>2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>
        <v>3</v>
      </c>
      <c r="AA48" s="54"/>
      <c r="AB48" s="54"/>
      <c r="AC48" s="54"/>
      <c r="AD48" s="54"/>
      <c r="AE48" s="54">
        <v>3</v>
      </c>
      <c r="AF48" s="54"/>
      <c r="AG48" s="54"/>
      <c r="AH48" s="54"/>
      <c r="AI48" s="54"/>
      <c r="AJ48" s="189"/>
      <c r="AK48" s="54"/>
      <c r="AL48" s="54"/>
      <c r="AM48" s="54"/>
      <c r="AN48" s="54"/>
      <c r="AO48" s="54"/>
    </row>
    <row r="49" spans="2:41" ht="14.25">
      <c r="B49" s="105">
        <v>1055</v>
      </c>
      <c r="C49" s="53" t="s">
        <v>499</v>
      </c>
      <c r="D49" s="43">
        <f t="shared" si="11"/>
        <v>32</v>
      </c>
      <c r="E49" s="149">
        <f t="shared" si="12"/>
        <v>9</v>
      </c>
      <c r="F49" s="54"/>
      <c r="G49" s="54"/>
      <c r="H49" s="54">
        <v>2</v>
      </c>
      <c r="I49" s="54"/>
      <c r="J49" s="54">
        <v>2</v>
      </c>
      <c r="K49" s="54"/>
      <c r="L49" s="54"/>
      <c r="M49" s="54"/>
      <c r="N49" s="54">
        <v>5</v>
      </c>
      <c r="O49" s="54">
        <v>3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7</v>
      </c>
      <c r="AA49" s="54">
        <v>2</v>
      </c>
      <c r="AB49" s="54">
        <v>1</v>
      </c>
      <c r="AC49" s="54"/>
      <c r="AD49" s="54"/>
      <c r="AE49" s="54">
        <v>8</v>
      </c>
      <c r="AF49" s="54">
        <v>2</v>
      </c>
      <c r="AG49" s="54"/>
      <c r="AH49" s="54"/>
      <c r="AI49" s="54"/>
      <c r="AJ49" s="189"/>
      <c r="AK49" s="54"/>
      <c r="AL49" s="54"/>
      <c r="AM49" s="54"/>
      <c r="AN49" s="54"/>
      <c r="AO49" s="54"/>
    </row>
    <row r="50" spans="2:41" ht="14.25">
      <c r="B50" s="105">
        <v>1056</v>
      </c>
      <c r="C50" s="55" t="s">
        <v>500</v>
      </c>
      <c r="D50" s="43">
        <f t="shared" si="11"/>
        <v>143</v>
      </c>
      <c r="E50" s="149">
        <f t="shared" si="12"/>
        <v>18</v>
      </c>
      <c r="F50" s="54"/>
      <c r="G50" s="54"/>
      <c r="H50" s="54">
        <v>1</v>
      </c>
      <c r="I50" s="54"/>
      <c r="J50" s="54">
        <v>2</v>
      </c>
      <c r="K50" s="54">
        <v>1</v>
      </c>
      <c r="L50" s="54">
        <v>2</v>
      </c>
      <c r="M50" s="54">
        <v>1</v>
      </c>
      <c r="N50" s="54">
        <v>19</v>
      </c>
      <c r="O50" s="54"/>
      <c r="P50" s="54">
        <v>2</v>
      </c>
      <c r="Q50" s="54">
        <v>13</v>
      </c>
      <c r="R50" s="54">
        <v>2</v>
      </c>
      <c r="S50" s="54"/>
      <c r="T50" s="54">
        <v>2</v>
      </c>
      <c r="U50" s="54"/>
      <c r="V50" s="54"/>
      <c r="W50" s="54"/>
      <c r="X50" s="54"/>
      <c r="Y50" s="54"/>
      <c r="Z50" s="54">
        <v>64</v>
      </c>
      <c r="AA50" s="54">
        <v>1</v>
      </c>
      <c r="AB50" s="54">
        <v>1</v>
      </c>
      <c r="AC50" s="54"/>
      <c r="AD50" s="54">
        <v>8</v>
      </c>
      <c r="AE50" s="54">
        <v>13</v>
      </c>
      <c r="AF50" s="54">
        <v>8</v>
      </c>
      <c r="AG50" s="54">
        <v>1</v>
      </c>
      <c r="AH50" s="54"/>
      <c r="AI50" s="54"/>
      <c r="AJ50" s="189">
        <v>2</v>
      </c>
      <c r="AK50" s="54"/>
      <c r="AL50" s="54"/>
      <c r="AM50" s="54"/>
      <c r="AN50" s="54"/>
      <c r="AO50" s="54"/>
    </row>
    <row r="51" spans="2:41" ht="14.25">
      <c r="B51" s="105">
        <v>1057</v>
      </c>
      <c r="C51" s="53" t="s">
        <v>501</v>
      </c>
      <c r="D51" s="43">
        <f t="shared" si="11"/>
        <v>3</v>
      </c>
      <c r="E51" s="149">
        <f t="shared" si="12"/>
        <v>2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>
        <v>2</v>
      </c>
      <c r="AF51" s="54"/>
      <c r="AG51" s="54"/>
      <c r="AH51" s="54"/>
      <c r="AI51" s="54"/>
      <c r="AJ51" s="189"/>
      <c r="AK51" s="54"/>
      <c r="AL51" s="54"/>
      <c r="AM51" s="54"/>
      <c r="AN51" s="54"/>
      <c r="AO51" s="54">
        <v>1</v>
      </c>
    </row>
    <row r="52" spans="2:41" ht="14.25">
      <c r="B52" s="105">
        <v>1058</v>
      </c>
      <c r="C52" s="53" t="s">
        <v>502</v>
      </c>
      <c r="D52" s="43">
        <f t="shared" si="11"/>
        <v>4</v>
      </c>
      <c r="E52" s="149">
        <f t="shared" si="12"/>
        <v>1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>
        <v>4</v>
      </c>
      <c r="AF52" s="54"/>
      <c r="AG52" s="54"/>
      <c r="AH52" s="54"/>
      <c r="AI52" s="54"/>
      <c r="AJ52" s="189"/>
      <c r="AK52" s="54"/>
      <c r="AL52" s="54"/>
      <c r="AM52" s="54"/>
      <c r="AN52" s="54"/>
      <c r="AO52" s="54"/>
    </row>
    <row r="53" spans="2:41" ht="14.25">
      <c r="B53" s="105">
        <v>1059</v>
      </c>
      <c r="C53" s="55" t="s">
        <v>503</v>
      </c>
      <c r="D53" s="43">
        <f t="shared" si="11"/>
        <v>99</v>
      </c>
      <c r="E53" s="149">
        <f t="shared" si="12"/>
        <v>12</v>
      </c>
      <c r="F53" s="54">
        <v>2</v>
      </c>
      <c r="G53" s="54"/>
      <c r="H53" s="54">
        <v>6</v>
      </c>
      <c r="I53" s="54"/>
      <c r="J53" s="54">
        <v>1</v>
      </c>
      <c r="K53" s="54"/>
      <c r="L53" s="54"/>
      <c r="M53" s="54"/>
      <c r="N53" s="54">
        <v>19</v>
      </c>
      <c r="O53" s="54"/>
      <c r="P53" s="54"/>
      <c r="Q53" s="54">
        <v>1</v>
      </c>
      <c r="R53" s="54">
        <v>1</v>
      </c>
      <c r="S53" s="54"/>
      <c r="T53" s="54"/>
      <c r="U53" s="54">
        <v>4</v>
      </c>
      <c r="V53" s="54"/>
      <c r="W53" s="54"/>
      <c r="X53" s="54"/>
      <c r="Y53" s="54"/>
      <c r="Z53" s="54">
        <v>12</v>
      </c>
      <c r="AA53" s="54"/>
      <c r="AB53" s="54"/>
      <c r="AC53" s="54"/>
      <c r="AD53" s="54">
        <v>1</v>
      </c>
      <c r="AE53" s="54">
        <v>41</v>
      </c>
      <c r="AF53" s="54">
        <v>7</v>
      </c>
      <c r="AG53" s="54">
        <v>4</v>
      </c>
      <c r="AH53" s="54"/>
      <c r="AI53" s="54"/>
      <c r="AJ53" s="189"/>
      <c r="AK53" s="54"/>
      <c r="AL53" s="54"/>
      <c r="AM53" s="54"/>
      <c r="AN53" s="54"/>
      <c r="AO53" s="54"/>
    </row>
    <row r="54" spans="2:41" ht="14.25">
      <c r="B54" s="105">
        <v>1060</v>
      </c>
      <c r="C54" s="53" t="s">
        <v>504</v>
      </c>
      <c r="D54" s="43">
        <f t="shared" si="11"/>
        <v>14</v>
      </c>
      <c r="E54" s="149">
        <f t="shared" si="12"/>
        <v>7</v>
      </c>
      <c r="F54" s="54"/>
      <c r="G54" s="54"/>
      <c r="H54" s="54">
        <v>1</v>
      </c>
      <c r="I54" s="54"/>
      <c r="J54" s="54"/>
      <c r="K54" s="54"/>
      <c r="L54" s="54"/>
      <c r="M54" s="54"/>
      <c r="N54" s="54">
        <v>2</v>
      </c>
      <c r="O54" s="54"/>
      <c r="P54" s="54"/>
      <c r="Q54" s="54"/>
      <c r="R54" s="54">
        <v>1</v>
      </c>
      <c r="S54" s="54"/>
      <c r="T54" s="54"/>
      <c r="U54" s="54"/>
      <c r="V54" s="54"/>
      <c r="W54" s="54"/>
      <c r="X54" s="54">
        <v>1</v>
      </c>
      <c r="Y54" s="54"/>
      <c r="Z54" s="54"/>
      <c r="AA54" s="54">
        <v>2</v>
      </c>
      <c r="AB54" s="54">
        <v>2</v>
      </c>
      <c r="AC54" s="54"/>
      <c r="AD54" s="54"/>
      <c r="AE54" s="54">
        <v>5</v>
      </c>
      <c r="AF54" s="54"/>
      <c r="AG54" s="54"/>
      <c r="AH54" s="54"/>
      <c r="AI54" s="54"/>
      <c r="AJ54" s="189"/>
      <c r="AK54" s="54"/>
      <c r="AL54" s="54"/>
      <c r="AM54" s="54"/>
      <c r="AN54" s="54"/>
      <c r="AO54" s="54"/>
    </row>
    <row r="55" spans="2:41" ht="14.25">
      <c r="B55" s="105">
        <v>1061</v>
      </c>
      <c r="C55" s="53" t="s">
        <v>505</v>
      </c>
      <c r="D55" s="43">
        <f aca="true" t="shared" si="13" ref="D55:D86">SUM(F55:AO55)</f>
        <v>0</v>
      </c>
      <c r="E55" s="149">
        <f aca="true" t="shared" si="14" ref="E55:E86">COUNT(F55:AO55)</f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189"/>
      <c r="AK55" s="54"/>
      <c r="AL55" s="54"/>
      <c r="AM55" s="54"/>
      <c r="AN55" s="54"/>
      <c r="AO55" s="54"/>
    </row>
    <row r="56" spans="2:41" ht="14.25">
      <c r="B56" s="105">
        <v>1062</v>
      </c>
      <c r="C56" s="53" t="s">
        <v>506</v>
      </c>
      <c r="D56" s="43">
        <f t="shared" si="13"/>
        <v>13</v>
      </c>
      <c r="E56" s="149">
        <f t="shared" si="14"/>
        <v>6</v>
      </c>
      <c r="F56" s="54"/>
      <c r="G56" s="54"/>
      <c r="H56" s="54"/>
      <c r="I56" s="54"/>
      <c r="J56" s="54"/>
      <c r="K56" s="54"/>
      <c r="L56" s="54"/>
      <c r="M56" s="54"/>
      <c r="N56" s="54">
        <v>2</v>
      </c>
      <c r="O56" s="54">
        <v>2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>
        <v>2</v>
      </c>
      <c r="AA56" s="54">
        <v>2</v>
      </c>
      <c r="AB56" s="54"/>
      <c r="AC56" s="54"/>
      <c r="AD56" s="54"/>
      <c r="AE56" s="54">
        <v>3</v>
      </c>
      <c r="AF56" s="54"/>
      <c r="AG56" s="54">
        <v>2</v>
      </c>
      <c r="AH56" s="54"/>
      <c r="AI56" s="54"/>
      <c r="AJ56" s="189"/>
      <c r="AK56" s="54"/>
      <c r="AL56" s="54"/>
      <c r="AM56" s="54"/>
      <c r="AN56" s="54"/>
      <c r="AO56" s="54"/>
    </row>
    <row r="57" spans="2:41" ht="14.25">
      <c r="B57" s="105">
        <v>1063</v>
      </c>
      <c r="C57" s="53" t="s">
        <v>507</v>
      </c>
      <c r="D57" s="43">
        <f t="shared" si="13"/>
        <v>86</v>
      </c>
      <c r="E57" s="149">
        <f t="shared" si="14"/>
        <v>9</v>
      </c>
      <c r="F57" s="54">
        <v>1</v>
      </c>
      <c r="G57" s="54"/>
      <c r="H57" s="54"/>
      <c r="I57" s="54"/>
      <c r="J57" s="54"/>
      <c r="K57" s="54"/>
      <c r="L57" s="54"/>
      <c r="M57" s="54"/>
      <c r="N57" s="54">
        <v>7</v>
      </c>
      <c r="O57" s="54"/>
      <c r="P57" s="54"/>
      <c r="Q57" s="54"/>
      <c r="R57" s="54"/>
      <c r="S57" s="54">
        <v>1</v>
      </c>
      <c r="T57" s="54"/>
      <c r="U57" s="54"/>
      <c r="V57" s="54"/>
      <c r="W57" s="54"/>
      <c r="X57" s="54"/>
      <c r="Y57" s="54"/>
      <c r="Z57" s="54">
        <v>7</v>
      </c>
      <c r="AA57" s="54">
        <v>1</v>
      </c>
      <c r="AB57" s="54"/>
      <c r="AC57" s="54"/>
      <c r="AD57" s="54">
        <v>2</v>
      </c>
      <c r="AE57" s="54">
        <v>55</v>
      </c>
      <c r="AF57" s="54">
        <v>11</v>
      </c>
      <c r="AG57" s="54"/>
      <c r="AH57" s="54"/>
      <c r="AI57" s="54">
        <v>1</v>
      </c>
      <c r="AJ57" s="189"/>
      <c r="AK57" s="54"/>
      <c r="AL57" s="54"/>
      <c r="AM57" s="54"/>
      <c r="AN57" s="54"/>
      <c r="AO57" s="54"/>
    </row>
    <row r="58" spans="2:41" ht="14.25">
      <c r="B58" s="105">
        <v>1064</v>
      </c>
      <c r="C58" s="53" t="s">
        <v>508</v>
      </c>
      <c r="D58" s="43">
        <f t="shared" si="13"/>
        <v>1</v>
      </c>
      <c r="E58" s="149">
        <f t="shared" si="14"/>
        <v>1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>
        <v>1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89"/>
      <c r="AK58" s="54"/>
      <c r="AL58" s="54"/>
      <c r="AM58" s="54"/>
      <c r="AN58" s="54"/>
      <c r="AO58" s="54"/>
    </row>
    <row r="59" spans="2:41" ht="14.25">
      <c r="B59" s="105">
        <v>1076</v>
      </c>
      <c r="C59" s="55" t="s">
        <v>509</v>
      </c>
      <c r="D59" s="43">
        <f t="shared" si="13"/>
        <v>97</v>
      </c>
      <c r="E59" s="149">
        <f t="shared" si="14"/>
        <v>14</v>
      </c>
      <c r="F59" s="54"/>
      <c r="G59" s="54">
        <v>2</v>
      </c>
      <c r="H59" s="54">
        <v>3</v>
      </c>
      <c r="I59" s="54"/>
      <c r="J59" s="54"/>
      <c r="K59" s="54">
        <v>4</v>
      </c>
      <c r="L59" s="54"/>
      <c r="M59" s="54">
        <v>2</v>
      </c>
      <c r="N59" s="54">
        <v>1</v>
      </c>
      <c r="O59" s="54"/>
      <c r="P59" s="54"/>
      <c r="Q59" s="54">
        <v>5</v>
      </c>
      <c r="R59" s="54"/>
      <c r="S59" s="54">
        <v>17</v>
      </c>
      <c r="T59" s="54"/>
      <c r="U59" s="54"/>
      <c r="V59" s="54"/>
      <c r="W59" s="54"/>
      <c r="X59" s="54">
        <v>5</v>
      </c>
      <c r="Y59" s="54"/>
      <c r="Z59" s="54">
        <v>2</v>
      </c>
      <c r="AA59" s="54"/>
      <c r="AB59" s="54"/>
      <c r="AC59" s="54"/>
      <c r="AD59" s="54">
        <v>45</v>
      </c>
      <c r="AE59" s="54">
        <v>1</v>
      </c>
      <c r="AF59" s="54">
        <v>4</v>
      </c>
      <c r="AG59" s="54">
        <v>5</v>
      </c>
      <c r="AH59" s="54"/>
      <c r="AI59" s="54">
        <v>1</v>
      </c>
      <c r="AJ59" s="189"/>
      <c r="AK59" s="54"/>
      <c r="AL59" s="54"/>
      <c r="AM59" s="54"/>
      <c r="AN59" s="54"/>
      <c r="AO59" s="54"/>
    </row>
    <row r="60" spans="2:41" ht="14.25">
      <c r="B60" s="105">
        <v>1093</v>
      </c>
      <c r="C60" s="55" t="s">
        <v>510</v>
      </c>
      <c r="D60" s="43">
        <f t="shared" si="13"/>
        <v>89</v>
      </c>
      <c r="E60" s="149">
        <f t="shared" si="14"/>
        <v>10</v>
      </c>
      <c r="F60" s="54"/>
      <c r="G60" s="54"/>
      <c r="H60" s="54"/>
      <c r="I60" s="54"/>
      <c r="J60" s="54"/>
      <c r="K60" s="54"/>
      <c r="L60" s="54"/>
      <c r="M60" s="54"/>
      <c r="N60" s="54">
        <v>2</v>
      </c>
      <c r="O60" s="54"/>
      <c r="P60" s="54">
        <v>2</v>
      </c>
      <c r="Q60" s="54">
        <v>6</v>
      </c>
      <c r="R60" s="54"/>
      <c r="S60" s="54">
        <v>2</v>
      </c>
      <c r="T60" s="54"/>
      <c r="U60" s="54"/>
      <c r="V60" s="54"/>
      <c r="W60" s="54"/>
      <c r="X60" s="54"/>
      <c r="Y60" s="54"/>
      <c r="Z60" s="54">
        <v>44</v>
      </c>
      <c r="AA60" s="54"/>
      <c r="AB60" s="54">
        <v>2</v>
      </c>
      <c r="AC60" s="54"/>
      <c r="AD60" s="54">
        <v>26</v>
      </c>
      <c r="AE60" s="54">
        <v>2</v>
      </c>
      <c r="AF60" s="54"/>
      <c r="AG60" s="54">
        <v>1</v>
      </c>
      <c r="AH60" s="54"/>
      <c r="AI60" s="54"/>
      <c r="AJ60" s="189"/>
      <c r="AK60" s="54"/>
      <c r="AL60" s="54"/>
      <c r="AM60" s="54"/>
      <c r="AN60" s="54">
        <v>2</v>
      </c>
      <c r="AO60" s="54"/>
    </row>
    <row r="61" spans="2:41" ht="14.25">
      <c r="B61" s="105">
        <v>1101</v>
      </c>
      <c r="C61" s="53" t="s">
        <v>511</v>
      </c>
      <c r="D61" s="43">
        <f t="shared" si="13"/>
        <v>1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>
        <v>1</v>
      </c>
      <c r="AF61" s="54"/>
      <c r="AG61" s="54"/>
      <c r="AH61" s="54"/>
      <c r="AI61" s="54"/>
      <c r="AJ61" s="189"/>
      <c r="AK61" s="54"/>
      <c r="AL61" s="54"/>
      <c r="AM61" s="54"/>
      <c r="AN61" s="54"/>
      <c r="AO61" s="54"/>
    </row>
    <row r="62" spans="2:41" ht="14.25">
      <c r="B62" s="105">
        <v>1103</v>
      </c>
      <c r="C62" s="53" t="s">
        <v>512</v>
      </c>
      <c r="D62" s="43">
        <f t="shared" si="13"/>
        <v>1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>
        <v>1</v>
      </c>
      <c r="AF62" s="54"/>
      <c r="AG62" s="54"/>
      <c r="AH62" s="54"/>
      <c r="AI62" s="54"/>
      <c r="AJ62" s="189"/>
      <c r="AK62" s="54"/>
      <c r="AL62" s="54"/>
      <c r="AM62" s="54"/>
      <c r="AN62" s="54"/>
      <c r="AO62" s="54"/>
    </row>
    <row r="63" spans="2:41" ht="14.25">
      <c r="B63" s="105">
        <v>1110</v>
      </c>
      <c r="C63" s="55" t="s">
        <v>513</v>
      </c>
      <c r="D63" s="43">
        <f t="shared" si="13"/>
        <v>85</v>
      </c>
      <c r="E63" s="149">
        <f t="shared" si="14"/>
        <v>13</v>
      </c>
      <c r="F63" s="54"/>
      <c r="G63" s="54"/>
      <c r="H63" s="54"/>
      <c r="I63" s="54">
        <v>1</v>
      </c>
      <c r="J63" s="54"/>
      <c r="K63" s="54"/>
      <c r="L63" s="54">
        <v>1</v>
      </c>
      <c r="M63" s="54"/>
      <c r="N63" s="54">
        <v>3</v>
      </c>
      <c r="O63" s="54"/>
      <c r="P63" s="54"/>
      <c r="Q63" s="54">
        <v>8</v>
      </c>
      <c r="R63" s="54"/>
      <c r="S63" s="54">
        <v>8</v>
      </c>
      <c r="T63" s="54">
        <v>1</v>
      </c>
      <c r="U63" s="54"/>
      <c r="V63" s="54"/>
      <c r="W63" s="54"/>
      <c r="X63" s="54"/>
      <c r="Y63" s="54"/>
      <c r="Z63" s="54">
        <v>13</v>
      </c>
      <c r="AA63" s="54"/>
      <c r="AB63" s="54"/>
      <c r="AC63" s="54"/>
      <c r="AD63" s="54">
        <v>21</v>
      </c>
      <c r="AE63" s="54">
        <v>8</v>
      </c>
      <c r="AF63" s="54">
        <v>13</v>
      </c>
      <c r="AG63" s="54">
        <v>3</v>
      </c>
      <c r="AH63" s="54">
        <v>3</v>
      </c>
      <c r="AI63" s="54"/>
      <c r="AJ63" s="189">
        <v>2</v>
      </c>
      <c r="AK63" s="54"/>
      <c r="AL63" s="54"/>
      <c r="AM63" s="54"/>
      <c r="AN63" s="54"/>
      <c r="AO63" s="54"/>
    </row>
    <row r="64" spans="2:41" ht="14.25">
      <c r="B64" s="105">
        <v>1129</v>
      </c>
      <c r="C64" s="55" t="s">
        <v>514</v>
      </c>
      <c r="D64" s="43">
        <f t="shared" si="13"/>
        <v>49</v>
      </c>
      <c r="E64" s="149">
        <f t="shared" si="14"/>
        <v>12</v>
      </c>
      <c r="F64" s="54"/>
      <c r="G64" s="54"/>
      <c r="H64" s="54"/>
      <c r="I64" s="54"/>
      <c r="J64" s="54"/>
      <c r="K64" s="54"/>
      <c r="L64" s="54"/>
      <c r="M64" s="54"/>
      <c r="N64" s="54">
        <v>2</v>
      </c>
      <c r="O64" s="54"/>
      <c r="P64" s="54"/>
      <c r="Q64" s="54">
        <v>1</v>
      </c>
      <c r="R64" s="54">
        <v>1</v>
      </c>
      <c r="S64" s="54">
        <v>3</v>
      </c>
      <c r="T64" s="54"/>
      <c r="U64" s="54">
        <v>3</v>
      </c>
      <c r="V64" s="54"/>
      <c r="W64" s="54"/>
      <c r="X64" s="54"/>
      <c r="Y64" s="54"/>
      <c r="Z64" s="54">
        <v>4</v>
      </c>
      <c r="AA64" s="54">
        <v>2</v>
      </c>
      <c r="AB64" s="54"/>
      <c r="AC64" s="54"/>
      <c r="AD64" s="54">
        <v>6</v>
      </c>
      <c r="AE64" s="54">
        <v>6</v>
      </c>
      <c r="AF64" s="54">
        <v>18</v>
      </c>
      <c r="AG64" s="54">
        <v>2</v>
      </c>
      <c r="AH64" s="54"/>
      <c r="AI64" s="54"/>
      <c r="AJ64" s="189">
        <v>1</v>
      </c>
      <c r="AK64" s="54"/>
      <c r="AL64" s="54"/>
      <c r="AM64" s="54"/>
      <c r="AN64" s="54"/>
      <c r="AO64" s="54"/>
    </row>
    <row r="65" spans="2:41" ht="14.25">
      <c r="B65" s="105">
        <v>1151</v>
      </c>
      <c r="C65" s="55" t="s">
        <v>515</v>
      </c>
      <c r="D65" s="43">
        <f t="shared" si="13"/>
        <v>12</v>
      </c>
      <c r="E65" s="149">
        <f t="shared" si="14"/>
        <v>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>
        <v>7</v>
      </c>
      <c r="AA65" s="54"/>
      <c r="AB65" s="54"/>
      <c r="AC65" s="54"/>
      <c r="AD65" s="54">
        <v>2</v>
      </c>
      <c r="AE65" s="54">
        <v>2</v>
      </c>
      <c r="AF65" s="54"/>
      <c r="AG65" s="54">
        <v>1</v>
      </c>
      <c r="AH65" s="54"/>
      <c r="AI65" s="54"/>
      <c r="AJ65" s="189"/>
      <c r="AK65" s="54"/>
      <c r="AL65" s="54"/>
      <c r="AM65" s="54"/>
      <c r="AN65" s="54"/>
      <c r="AO65" s="54"/>
    </row>
    <row r="66" spans="2:41" ht="14.25">
      <c r="B66" s="105">
        <v>1192</v>
      </c>
      <c r="C66" s="55" t="s">
        <v>516</v>
      </c>
      <c r="D66" s="43">
        <f t="shared" si="13"/>
        <v>2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2</v>
      </c>
      <c r="AG66" s="54"/>
      <c r="AH66" s="54"/>
      <c r="AI66" s="54"/>
      <c r="AJ66" s="189"/>
      <c r="AK66" s="54"/>
      <c r="AL66" s="54"/>
      <c r="AM66" s="54"/>
      <c r="AN66" s="54"/>
      <c r="AO66" s="54"/>
    </row>
    <row r="67" spans="2:41" ht="14.25">
      <c r="B67" s="105">
        <v>1225</v>
      </c>
      <c r="C67" s="55" t="s">
        <v>517</v>
      </c>
      <c r="D67" s="43">
        <f t="shared" si="13"/>
        <v>39</v>
      </c>
      <c r="E67" s="149">
        <f t="shared" si="14"/>
        <v>12</v>
      </c>
      <c r="F67" s="54"/>
      <c r="G67" s="54"/>
      <c r="H67" s="54">
        <v>1</v>
      </c>
      <c r="I67" s="54"/>
      <c r="J67" s="54"/>
      <c r="K67" s="54">
        <v>3</v>
      </c>
      <c r="L67" s="54">
        <v>1</v>
      </c>
      <c r="M67" s="54"/>
      <c r="N67" s="54">
        <v>1</v>
      </c>
      <c r="O67" s="54"/>
      <c r="P67" s="54"/>
      <c r="Q67" s="54">
        <v>4</v>
      </c>
      <c r="R67" s="54"/>
      <c r="S67" s="54">
        <v>5</v>
      </c>
      <c r="T67" s="54"/>
      <c r="U67" s="54">
        <v>1</v>
      </c>
      <c r="V67" s="54"/>
      <c r="W67" s="54"/>
      <c r="X67" s="54"/>
      <c r="Y67" s="54"/>
      <c r="Z67" s="54">
        <v>9</v>
      </c>
      <c r="AA67" s="54"/>
      <c r="AB67" s="54"/>
      <c r="AC67" s="54"/>
      <c r="AD67" s="54">
        <v>6</v>
      </c>
      <c r="AE67" s="54">
        <v>1</v>
      </c>
      <c r="AF67" s="54">
        <v>4</v>
      </c>
      <c r="AG67" s="54">
        <v>3</v>
      </c>
      <c r="AH67" s="54"/>
      <c r="AI67" s="54"/>
      <c r="AJ67" s="189"/>
      <c r="AK67" s="54"/>
      <c r="AL67" s="54"/>
      <c r="AM67" s="54"/>
      <c r="AN67" s="54"/>
      <c r="AO67" s="54"/>
    </row>
    <row r="68" spans="2:41" ht="14.25">
      <c r="B68" s="105">
        <v>1287</v>
      </c>
      <c r="C68" s="55" t="s">
        <v>518</v>
      </c>
      <c r="D68" s="43">
        <f t="shared" si="13"/>
        <v>78</v>
      </c>
      <c r="E68" s="149">
        <f t="shared" si="14"/>
        <v>10</v>
      </c>
      <c r="F68" s="54"/>
      <c r="G68" s="54"/>
      <c r="H68" s="54"/>
      <c r="I68" s="54"/>
      <c r="J68" s="54"/>
      <c r="K68" s="54"/>
      <c r="L68" s="54">
        <v>2</v>
      </c>
      <c r="M68" s="54"/>
      <c r="N68" s="54">
        <v>25</v>
      </c>
      <c r="O68" s="54"/>
      <c r="P68" s="54"/>
      <c r="Q68" s="54">
        <v>11</v>
      </c>
      <c r="R68" s="54">
        <v>1</v>
      </c>
      <c r="S68" s="54"/>
      <c r="T68" s="54"/>
      <c r="U68" s="54"/>
      <c r="V68" s="54"/>
      <c r="W68" s="54"/>
      <c r="X68" s="54">
        <v>1</v>
      </c>
      <c r="Y68" s="54"/>
      <c r="Z68" s="54">
        <v>25</v>
      </c>
      <c r="AA68" s="54"/>
      <c r="AB68" s="54"/>
      <c r="AC68" s="54"/>
      <c r="AD68" s="54">
        <v>2</v>
      </c>
      <c r="AE68" s="54">
        <v>6</v>
      </c>
      <c r="AF68" s="54">
        <v>1</v>
      </c>
      <c r="AG68" s="54">
        <v>4</v>
      </c>
      <c r="AH68" s="54"/>
      <c r="AI68" s="54"/>
      <c r="AJ68" s="189"/>
      <c r="AK68" s="54"/>
      <c r="AL68" s="54"/>
      <c r="AM68" s="54"/>
      <c r="AN68" s="54"/>
      <c r="AO68" s="54"/>
    </row>
    <row r="69" spans="2:41" ht="14.25">
      <c r="B69" s="105">
        <v>1310</v>
      </c>
      <c r="C69" s="55" t="s">
        <v>912</v>
      </c>
      <c r="D69" s="43">
        <f t="shared" si="13"/>
        <v>3</v>
      </c>
      <c r="E69" s="149">
        <f t="shared" si="14"/>
        <v>2</v>
      </c>
      <c r="F69" s="54"/>
      <c r="G69" s="54"/>
      <c r="H69" s="54"/>
      <c r="I69" s="54"/>
      <c r="J69" s="54"/>
      <c r="K69" s="54"/>
      <c r="L69" s="54"/>
      <c r="M69" s="54">
        <v>1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>
        <v>2</v>
      </c>
      <c r="AE69" s="54"/>
      <c r="AF69" s="54"/>
      <c r="AG69" s="54"/>
      <c r="AH69" s="54"/>
      <c r="AI69" s="54"/>
      <c r="AJ69" s="189"/>
      <c r="AK69" s="54"/>
      <c r="AL69" s="54"/>
      <c r="AM69" s="54"/>
      <c r="AN69" s="54"/>
      <c r="AO69" s="54"/>
    </row>
    <row r="70" spans="2:41" ht="14.25">
      <c r="B70" s="105">
        <v>1372</v>
      </c>
      <c r="C70" s="55" t="s">
        <v>519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89"/>
      <c r="AK70" s="54"/>
      <c r="AL70" s="54"/>
      <c r="AM70" s="54"/>
      <c r="AN70" s="54"/>
      <c r="AO70" s="54"/>
    </row>
    <row r="71" spans="2:41" ht="14.25">
      <c r="B71" s="105">
        <v>1375</v>
      </c>
      <c r="C71" s="55" t="s">
        <v>520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189"/>
      <c r="AK71" s="54"/>
      <c r="AL71" s="54"/>
      <c r="AM71" s="54"/>
      <c r="AN71" s="54"/>
      <c r="AO71" s="54"/>
    </row>
    <row r="72" spans="2:41" ht="14.25">
      <c r="B72" s="105">
        <v>1402</v>
      </c>
      <c r="C72" s="55" t="s">
        <v>521</v>
      </c>
      <c r="D72" s="43">
        <f t="shared" si="13"/>
        <v>62</v>
      </c>
      <c r="E72" s="149">
        <f t="shared" si="14"/>
        <v>10</v>
      </c>
      <c r="F72" s="54"/>
      <c r="G72" s="54"/>
      <c r="H72" s="54"/>
      <c r="I72" s="54"/>
      <c r="J72" s="54"/>
      <c r="K72" s="54"/>
      <c r="L72" s="54">
        <v>2</v>
      </c>
      <c r="M72" s="54"/>
      <c r="N72" s="54">
        <v>4</v>
      </c>
      <c r="O72" s="54"/>
      <c r="P72" s="54"/>
      <c r="Q72" s="54"/>
      <c r="R72" s="54">
        <v>1</v>
      </c>
      <c r="S72" s="54"/>
      <c r="T72" s="54"/>
      <c r="U72" s="54">
        <v>2</v>
      </c>
      <c r="V72" s="54"/>
      <c r="W72" s="54"/>
      <c r="X72" s="54">
        <v>10</v>
      </c>
      <c r="Y72" s="54"/>
      <c r="Z72" s="54">
        <v>32</v>
      </c>
      <c r="AA72" s="54"/>
      <c r="AB72" s="54"/>
      <c r="AC72" s="54"/>
      <c r="AD72" s="54">
        <v>7</v>
      </c>
      <c r="AE72" s="54">
        <v>1</v>
      </c>
      <c r="AF72" s="54">
        <v>1</v>
      </c>
      <c r="AG72" s="54"/>
      <c r="AH72" s="54">
        <v>2</v>
      </c>
      <c r="AI72" s="54"/>
      <c r="AJ72" s="189"/>
      <c r="AK72" s="54"/>
      <c r="AL72" s="54"/>
      <c r="AM72" s="54"/>
      <c r="AN72" s="54"/>
      <c r="AO72" s="54"/>
    </row>
    <row r="73" spans="2:41" ht="14.25">
      <c r="B73" s="105">
        <v>1404</v>
      </c>
      <c r="C73" s="55" t="s">
        <v>522</v>
      </c>
      <c r="D73" s="43">
        <f t="shared" si="13"/>
        <v>12</v>
      </c>
      <c r="E73" s="149">
        <f t="shared" si="14"/>
        <v>2</v>
      </c>
      <c r="F73" s="54"/>
      <c r="G73" s="54"/>
      <c r="H73" s="54">
        <v>4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>
        <v>8</v>
      </c>
      <c r="AF73" s="54"/>
      <c r="AG73" s="54"/>
      <c r="AH73" s="54"/>
      <c r="AI73" s="54"/>
      <c r="AJ73" s="189"/>
      <c r="AK73" s="54"/>
      <c r="AL73" s="54"/>
      <c r="AM73" s="54"/>
      <c r="AN73" s="54"/>
      <c r="AO73" s="54"/>
    </row>
    <row r="74" spans="2:41" ht="14.25">
      <c r="B74" s="105">
        <v>1410</v>
      </c>
      <c r="C74" s="55" t="s">
        <v>913</v>
      </c>
      <c r="D74" s="43">
        <f t="shared" si="13"/>
        <v>208</v>
      </c>
      <c r="E74" s="149">
        <f t="shared" si="14"/>
        <v>15</v>
      </c>
      <c r="F74" s="54">
        <v>2</v>
      </c>
      <c r="G74" s="54"/>
      <c r="H74" s="54">
        <v>5</v>
      </c>
      <c r="I74" s="54"/>
      <c r="J74" s="54">
        <v>2</v>
      </c>
      <c r="K74" s="54"/>
      <c r="L74" s="54"/>
      <c r="M74" s="54"/>
      <c r="N74" s="54">
        <v>116</v>
      </c>
      <c r="O74" s="54"/>
      <c r="P74" s="54"/>
      <c r="Q74" s="54">
        <v>2</v>
      </c>
      <c r="R74" s="54"/>
      <c r="S74" s="54"/>
      <c r="T74" s="54"/>
      <c r="U74" s="54"/>
      <c r="V74" s="54"/>
      <c r="W74" s="54"/>
      <c r="X74" s="54">
        <v>1</v>
      </c>
      <c r="Y74" s="54"/>
      <c r="Z74" s="54">
        <v>27</v>
      </c>
      <c r="AA74" s="54">
        <v>4</v>
      </c>
      <c r="AB74" s="54"/>
      <c r="AC74" s="54">
        <v>2</v>
      </c>
      <c r="AD74" s="54"/>
      <c r="AE74" s="54">
        <v>32</v>
      </c>
      <c r="AF74" s="54">
        <v>6</v>
      </c>
      <c r="AG74" s="54">
        <v>1</v>
      </c>
      <c r="AH74" s="54">
        <v>2</v>
      </c>
      <c r="AI74" s="54"/>
      <c r="AJ74" s="189">
        <v>4</v>
      </c>
      <c r="AK74" s="54">
        <v>2</v>
      </c>
      <c r="AL74" s="54"/>
      <c r="AM74" s="54"/>
      <c r="AN74" s="54"/>
      <c r="AO74" s="54"/>
    </row>
    <row r="75" spans="2:41" ht="14.25">
      <c r="B75" s="105">
        <v>1478</v>
      </c>
      <c r="C75" s="55" t="s">
        <v>523</v>
      </c>
      <c r="D75" s="43">
        <f t="shared" si="13"/>
        <v>1</v>
      </c>
      <c r="E75" s="149">
        <f t="shared" si="14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>
        <v>1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89"/>
      <c r="AK75" s="54"/>
      <c r="AL75" s="54"/>
      <c r="AM75" s="54"/>
      <c r="AN75" s="54"/>
      <c r="AO75" s="54"/>
    </row>
    <row r="76" spans="2:41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89"/>
      <c r="AK76" s="54"/>
      <c r="AL76" s="54"/>
      <c r="AM76" s="54"/>
      <c r="AN76" s="54"/>
      <c r="AO76" s="54"/>
    </row>
    <row r="77" spans="2:41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89"/>
      <c r="AK77" s="54"/>
      <c r="AL77" s="54"/>
      <c r="AM77" s="54"/>
      <c r="AN77" s="54"/>
      <c r="AO77" s="54"/>
    </row>
    <row r="78" spans="2:41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89"/>
      <c r="AK78" s="54"/>
      <c r="AL78" s="54"/>
      <c r="AM78" s="54"/>
      <c r="AN78" s="54"/>
      <c r="AO78" s="54"/>
    </row>
    <row r="79" spans="2:41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189"/>
      <c r="AK79" s="54"/>
      <c r="AL79" s="54"/>
      <c r="AM79" s="54"/>
      <c r="AN79" s="54"/>
      <c r="AO79" s="54"/>
    </row>
    <row r="80" spans="2:41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189"/>
      <c r="AK80" s="54"/>
      <c r="AL80" s="54"/>
      <c r="AM80" s="54"/>
      <c r="AN80" s="54"/>
      <c r="AO80" s="54"/>
    </row>
    <row r="81" spans="2:41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189"/>
      <c r="AK81" s="54"/>
      <c r="AL81" s="54"/>
      <c r="AM81" s="54"/>
      <c r="AN81" s="54"/>
      <c r="AO81" s="54"/>
    </row>
    <row r="82" spans="2:41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189"/>
      <c r="AK82" s="54"/>
      <c r="AL82" s="54"/>
      <c r="AM82" s="54"/>
      <c r="AN82" s="54"/>
      <c r="AO82" s="54"/>
    </row>
    <row r="83" spans="2:41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189"/>
      <c r="AK83" s="54"/>
      <c r="AL83" s="54"/>
      <c r="AM83" s="54"/>
      <c r="AN83" s="54"/>
      <c r="AO83" s="54"/>
    </row>
    <row r="84" spans="2:41" ht="15" hidden="1" thickBot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189"/>
      <c r="AK84" s="54"/>
      <c r="AL84" s="54"/>
      <c r="AM84" s="54"/>
      <c r="AN84" s="54"/>
      <c r="AO84" s="57"/>
    </row>
    <row r="85" spans="2:41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189"/>
      <c r="AK85" s="54"/>
      <c r="AL85" s="54"/>
      <c r="AM85" s="54"/>
      <c r="AN85" s="54"/>
      <c r="AO85" s="54"/>
    </row>
    <row r="86" spans="2:41" ht="15" thickBot="1">
      <c r="B86" s="106">
        <v>1999</v>
      </c>
      <c r="C86" s="56" t="s">
        <v>981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189"/>
      <c r="AK86" s="57"/>
      <c r="AL86" s="57"/>
      <c r="AM86" s="57"/>
      <c r="AN86" s="57"/>
      <c r="AO86" s="57"/>
    </row>
    <row r="87" spans="2:41" ht="15" thickBot="1">
      <c r="B87" s="58"/>
      <c r="C87" s="3" t="s">
        <v>778</v>
      </c>
      <c r="D87" s="59">
        <f>SUM(D23:D86)</f>
        <v>2491</v>
      </c>
      <c r="E87" s="167"/>
      <c r="F87" s="60">
        <f aca="true" t="shared" si="15" ref="F87:AI87">SUM(F23:F86)</f>
        <v>16</v>
      </c>
      <c r="G87" s="60">
        <f t="shared" si="15"/>
        <v>4</v>
      </c>
      <c r="H87" s="60">
        <f t="shared" si="15"/>
        <v>86</v>
      </c>
      <c r="I87" s="60">
        <f t="shared" si="15"/>
        <v>2</v>
      </c>
      <c r="J87" s="60">
        <f t="shared" si="15"/>
        <v>14</v>
      </c>
      <c r="K87" s="60">
        <f t="shared" si="15"/>
        <v>19</v>
      </c>
      <c r="L87" s="60">
        <f t="shared" si="15"/>
        <v>11</v>
      </c>
      <c r="M87" s="60">
        <f t="shared" si="15"/>
        <v>8</v>
      </c>
      <c r="N87" s="60">
        <f t="shared" si="15"/>
        <v>351</v>
      </c>
      <c r="O87" s="60">
        <f t="shared" si="15"/>
        <v>22</v>
      </c>
      <c r="P87" s="60">
        <f t="shared" si="15"/>
        <v>7</v>
      </c>
      <c r="Q87" s="60">
        <f t="shared" si="15"/>
        <v>83</v>
      </c>
      <c r="R87" s="60">
        <f t="shared" si="15"/>
        <v>11</v>
      </c>
      <c r="S87" s="60">
        <f t="shared" si="15"/>
        <v>64</v>
      </c>
      <c r="T87" s="60">
        <f t="shared" si="15"/>
        <v>7</v>
      </c>
      <c r="U87" s="60">
        <f t="shared" si="15"/>
        <v>26</v>
      </c>
      <c r="V87" s="60">
        <f t="shared" si="15"/>
        <v>0</v>
      </c>
      <c r="W87" s="60">
        <f t="shared" si="15"/>
        <v>0</v>
      </c>
      <c r="X87" s="60">
        <f t="shared" si="15"/>
        <v>79</v>
      </c>
      <c r="Y87" s="60">
        <f t="shared" si="15"/>
        <v>0</v>
      </c>
      <c r="Z87" s="60">
        <f t="shared" si="15"/>
        <v>565</v>
      </c>
      <c r="AA87" s="60">
        <f t="shared" si="15"/>
        <v>35</v>
      </c>
      <c r="AB87" s="60">
        <f t="shared" si="15"/>
        <v>94</v>
      </c>
      <c r="AC87" s="60">
        <f t="shared" si="15"/>
        <v>6</v>
      </c>
      <c r="AD87" s="60">
        <f t="shared" si="15"/>
        <v>185</v>
      </c>
      <c r="AE87" s="60">
        <f t="shared" si="15"/>
        <v>531</v>
      </c>
      <c r="AF87" s="60">
        <f t="shared" si="15"/>
        <v>111</v>
      </c>
      <c r="AG87" s="60">
        <f t="shared" si="15"/>
        <v>72</v>
      </c>
      <c r="AH87" s="60">
        <f t="shared" si="15"/>
        <v>13</v>
      </c>
      <c r="AI87" s="60">
        <f t="shared" si="15"/>
        <v>2</v>
      </c>
      <c r="AJ87" s="179">
        <v>13</v>
      </c>
      <c r="AK87" s="60">
        <f>SUM(AK23:AK86)</f>
        <v>2</v>
      </c>
      <c r="AL87" s="60">
        <f>SUM(AL23:AL86)</f>
        <v>0</v>
      </c>
      <c r="AM87" s="60">
        <f>SUM(AM23:AM86)</f>
        <v>0</v>
      </c>
      <c r="AN87" s="60">
        <f>SUM(AN23:AN86)</f>
        <v>8</v>
      </c>
      <c r="AO87" s="60">
        <f>SUM(AO23:AO86)</f>
        <v>44</v>
      </c>
    </row>
    <row r="88" spans="2:41" ht="15" thickBot="1">
      <c r="B88" s="61" t="s">
        <v>776</v>
      </c>
      <c r="C88" s="62" t="s">
        <v>777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90"/>
      <c r="AK88" s="99"/>
      <c r="AL88" s="99"/>
      <c r="AM88" s="99"/>
      <c r="AN88" s="99"/>
      <c r="AO88" s="99"/>
    </row>
    <row r="89" spans="2:41" ht="14.25">
      <c r="B89" s="104">
        <v>2001</v>
      </c>
      <c r="C89" s="52" t="s">
        <v>524</v>
      </c>
      <c r="D89" s="42">
        <f aca="true" t="shared" si="16" ref="D89:D120">SUM(F89:AO89)</f>
        <v>73</v>
      </c>
      <c r="E89" s="148">
        <f aca="true" t="shared" si="17" ref="E89:E120">COUNT(F89:AO89)</f>
        <v>7</v>
      </c>
      <c r="F89" s="64">
        <v>3</v>
      </c>
      <c r="G89" s="64"/>
      <c r="H89" s="64">
        <v>30</v>
      </c>
      <c r="I89" s="64"/>
      <c r="J89" s="64">
        <v>2</v>
      </c>
      <c r="K89" s="64"/>
      <c r="L89" s="64"/>
      <c r="M89" s="64"/>
      <c r="N89" s="64"/>
      <c r="O89" s="64">
        <v>11</v>
      </c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>
        <v>10</v>
      </c>
      <c r="AB89" s="64">
        <v>13</v>
      </c>
      <c r="AC89" s="64"/>
      <c r="AD89" s="64"/>
      <c r="AE89" s="64">
        <v>4</v>
      </c>
      <c r="AF89" s="64"/>
      <c r="AG89" s="64"/>
      <c r="AH89" s="64"/>
      <c r="AI89" s="64"/>
      <c r="AJ89" s="191"/>
      <c r="AK89" s="64"/>
      <c r="AL89" s="64"/>
      <c r="AM89" s="64"/>
      <c r="AN89" s="64"/>
      <c r="AO89" s="64"/>
    </row>
    <row r="90" spans="2:41" ht="14.25">
      <c r="B90" s="105">
        <v>2003</v>
      </c>
      <c r="C90" s="53" t="s">
        <v>525</v>
      </c>
      <c r="D90" s="43">
        <f t="shared" si="16"/>
        <v>38</v>
      </c>
      <c r="E90" s="149">
        <f t="shared" si="17"/>
        <v>4</v>
      </c>
      <c r="F90" s="65">
        <v>2</v>
      </c>
      <c r="G90" s="65"/>
      <c r="H90" s="65"/>
      <c r="I90" s="65"/>
      <c r="J90" s="65">
        <v>11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>
        <v>1</v>
      </c>
      <c r="Y90" s="65"/>
      <c r="Z90" s="65"/>
      <c r="AA90" s="65">
        <v>24</v>
      </c>
      <c r="AB90" s="65"/>
      <c r="AC90" s="65"/>
      <c r="AD90" s="65"/>
      <c r="AE90" s="65"/>
      <c r="AF90" s="65"/>
      <c r="AG90" s="65"/>
      <c r="AH90" s="65"/>
      <c r="AI90" s="65"/>
      <c r="AJ90" s="180"/>
      <c r="AK90" s="65"/>
      <c r="AL90" s="65"/>
      <c r="AM90" s="65"/>
      <c r="AN90" s="65"/>
      <c r="AO90" s="65"/>
    </row>
    <row r="91" spans="2:41" ht="14.25">
      <c r="B91" s="105">
        <v>2006</v>
      </c>
      <c r="C91" s="53" t="s">
        <v>526</v>
      </c>
      <c r="D91" s="43">
        <f t="shared" si="16"/>
        <v>120</v>
      </c>
      <c r="E91" s="149">
        <f t="shared" si="17"/>
        <v>9</v>
      </c>
      <c r="F91" s="65">
        <v>16</v>
      </c>
      <c r="G91" s="65"/>
      <c r="H91" s="65">
        <v>22</v>
      </c>
      <c r="I91" s="65">
        <v>2</v>
      </c>
      <c r="J91" s="65">
        <v>10</v>
      </c>
      <c r="K91" s="65"/>
      <c r="L91" s="65"/>
      <c r="M91" s="65"/>
      <c r="N91" s="65"/>
      <c r="O91" s="65">
        <v>21</v>
      </c>
      <c r="P91" s="65"/>
      <c r="Q91" s="65"/>
      <c r="R91" s="65">
        <v>1</v>
      </c>
      <c r="S91" s="65"/>
      <c r="T91" s="65"/>
      <c r="U91" s="65"/>
      <c r="V91" s="65"/>
      <c r="W91" s="65"/>
      <c r="X91" s="65"/>
      <c r="Y91" s="65"/>
      <c r="Z91" s="65">
        <v>3</v>
      </c>
      <c r="AA91" s="65">
        <v>37</v>
      </c>
      <c r="AB91" s="65">
        <v>8</v>
      </c>
      <c r="AC91" s="65"/>
      <c r="AD91" s="65"/>
      <c r="AE91" s="65"/>
      <c r="AF91" s="65"/>
      <c r="AG91" s="65"/>
      <c r="AH91" s="65"/>
      <c r="AI91" s="65"/>
      <c r="AJ91" s="180"/>
      <c r="AK91" s="65"/>
      <c r="AL91" s="65"/>
      <c r="AM91" s="65"/>
      <c r="AN91" s="65"/>
      <c r="AO91" s="65"/>
    </row>
    <row r="92" spans="2:41" ht="14.25">
      <c r="B92" s="105">
        <v>2008</v>
      </c>
      <c r="C92" s="53" t="s">
        <v>527</v>
      </c>
      <c r="D92" s="43">
        <f t="shared" si="16"/>
        <v>14</v>
      </c>
      <c r="E92" s="149">
        <f t="shared" si="17"/>
        <v>4</v>
      </c>
      <c r="F92" s="65"/>
      <c r="G92" s="65"/>
      <c r="H92" s="65"/>
      <c r="I92" s="65"/>
      <c r="J92" s="65">
        <v>4</v>
      </c>
      <c r="K92" s="65"/>
      <c r="L92" s="65"/>
      <c r="M92" s="65"/>
      <c r="N92" s="65"/>
      <c r="O92" s="65">
        <v>6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>
        <v>2</v>
      </c>
      <c r="AB92" s="65">
        <v>2</v>
      </c>
      <c r="AC92" s="65"/>
      <c r="AD92" s="65"/>
      <c r="AE92" s="65"/>
      <c r="AF92" s="65"/>
      <c r="AG92" s="65"/>
      <c r="AH92" s="65"/>
      <c r="AI92" s="65"/>
      <c r="AJ92" s="180"/>
      <c r="AK92" s="65"/>
      <c r="AL92" s="65"/>
      <c r="AM92" s="65"/>
      <c r="AN92" s="65"/>
      <c r="AO92" s="65"/>
    </row>
    <row r="93" spans="2:41" ht="14.25">
      <c r="B93" s="105">
        <v>2012</v>
      </c>
      <c r="C93" s="53" t="s">
        <v>528</v>
      </c>
      <c r="D93" s="43">
        <f t="shared" si="16"/>
        <v>44</v>
      </c>
      <c r="E93" s="149">
        <f t="shared" si="17"/>
        <v>5</v>
      </c>
      <c r="F93" s="65"/>
      <c r="G93" s="65"/>
      <c r="H93" s="65">
        <v>3</v>
      </c>
      <c r="I93" s="65"/>
      <c r="J93" s="65">
        <v>12</v>
      </c>
      <c r="K93" s="65"/>
      <c r="L93" s="65"/>
      <c r="M93" s="65"/>
      <c r="N93" s="65"/>
      <c r="O93" s="65">
        <v>7</v>
      </c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>
        <v>20</v>
      </c>
      <c r="AC93" s="65"/>
      <c r="AD93" s="65"/>
      <c r="AE93" s="65">
        <v>2</v>
      </c>
      <c r="AF93" s="65"/>
      <c r="AG93" s="65"/>
      <c r="AH93" s="65"/>
      <c r="AI93" s="65"/>
      <c r="AJ93" s="180"/>
      <c r="AK93" s="65"/>
      <c r="AL93" s="65"/>
      <c r="AM93" s="65"/>
      <c r="AN93" s="65"/>
      <c r="AO93" s="65"/>
    </row>
    <row r="94" spans="2:41" ht="14.25">
      <c r="B94" s="105">
        <v>2014</v>
      </c>
      <c r="C94" s="53" t="s">
        <v>529</v>
      </c>
      <c r="D94" s="43">
        <f t="shared" si="16"/>
        <v>177</v>
      </c>
      <c r="E94" s="149">
        <f t="shared" si="17"/>
        <v>10</v>
      </c>
      <c r="F94" s="65">
        <v>32</v>
      </c>
      <c r="G94" s="65"/>
      <c r="H94" s="65">
        <v>19</v>
      </c>
      <c r="I94" s="65"/>
      <c r="J94" s="65">
        <v>4</v>
      </c>
      <c r="K94" s="65"/>
      <c r="L94" s="65">
        <v>1</v>
      </c>
      <c r="M94" s="65"/>
      <c r="N94" s="65"/>
      <c r="O94" s="65">
        <v>4</v>
      </c>
      <c r="P94" s="65"/>
      <c r="Q94" s="65"/>
      <c r="R94" s="65"/>
      <c r="S94" s="65"/>
      <c r="T94" s="65"/>
      <c r="U94" s="65">
        <v>46</v>
      </c>
      <c r="V94" s="65"/>
      <c r="W94" s="65"/>
      <c r="X94" s="65"/>
      <c r="Y94" s="65"/>
      <c r="Z94" s="65"/>
      <c r="AA94" s="65">
        <v>12</v>
      </c>
      <c r="AB94" s="65">
        <v>2</v>
      </c>
      <c r="AC94" s="65">
        <v>51</v>
      </c>
      <c r="AD94" s="65"/>
      <c r="AE94" s="65">
        <v>6</v>
      </c>
      <c r="AF94" s="65"/>
      <c r="AG94" s="65"/>
      <c r="AH94" s="65"/>
      <c r="AI94" s="65"/>
      <c r="AJ94" s="180"/>
      <c r="AK94" s="65"/>
      <c r="AL94" s="65"/>
      <c r="AM94" s="65"/>
      <c r="AN94" s="65"/>
      <c r="AO94" s="65"/>
    </row>
    <row r="95" spans="2:41" ht="14.25">
      <c r="B95" s="105">
        <v>2017</v>
      </c>
      <c r="C95" s="53" t="s">
        <v>530</v>
      </c>
      <c r="D95" s="43">
        <f t="shared" si="16"/>
        <v>10</v>
      </c>
      <c r="E95" s="149">
        <f t="shared" si="17"/>
        <v>4</v>
      </c>
      <c r="F95" s="65">
        <v>1</v>
      </c>
      <c r="G95" s="65"/>
      <c r="H95" s="65">
        <v>1</v>
      </c>
      <c r="I95" s="65"/>
      <c r="J95" s="65">
        <v>1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>
        <v>7</v>
      </c>
      <c r="AB95" s="65"/>
      <c r="AC95" s="65"/>
      <c r="AD95" s="65"/>
      <c r="AE95" s="65"/>
      <c r="AF95" s="65"/>
      <c r="AG95" s="65"/>
      <c r="AH95" s="65"/>
      <c r="AI95" s="65"/>
      <c r="AJ95" s="180"/>
      <c r="AK95" s="65"/>
      <c r="AL95" s="65"/>
      <c r="AM95" s="65"/>
      <c r="AN95" s="65"/>
      <c r="AO95" s="65"/>
    </row>
    <row r="96" spans="2:41" ht="14.25">
      <c r="B96" s="105">
        <v>2019</v>
      </c>
      <c r="C96" s="53" t="s">
        <v>531</v>
      </c>
      <c r="D96" s="43">
        <f t="shared" si="16"/>
        <v>47</v>
      </c>
      <c r="E96" s="149">
        <f t="shared" si="17"/>
        <v>5</v>
      </c>
      <c r="F96" s="65"/>
      <c r="G96" s="65"/>
      <c r="H96" s="65">
        <v>4</v>
      </c>
      <c r="I96" s="65"/>
      <c r="J96" s="65"/>
      <c r="K96" s="65"/>
      <c r="L96" s="65"/>
      <c r="M96" s="65"/>
      <c r="N96" s="65"/>
      <c r="O96" s="65">
        <v>3</v>
      </c>
      <c r="P96" s="65"/>
      <c r="Q96" s="65"/>
      <c r="R96" s="65"/>
      <c r="S96" s="65"/>
      <c r="T96" s="65"/>
      <c r="U96" s="65">
        <v>1</v>
      </c>
      <c r="V96" s="65"/>
      <c r="W96" s="65"/>
      <c r="X96" s="65"/>
      <c r="Y96" s="65"/>
      <c r="Z96" s="65"/>
      <c r="AA96" s="65"/>
      <c r="AB96" s="65">
        <v>35</v>
      </c>
      <c r="AC96" s="65"/>
      <c r="AD96" s="65"/>
      <c r="AE96" s="65">
        <v>4</v>
      </c>
      <c r="AF96" s="65"/>
      <c r="AG96" s="65"/>
      <c r="AH96" s="65"/>
      <c r="AI96" s="65"/>
      <c r="AJ96" s="180"/>
      <c r="AK96" s="65"/>
      <c r="AL96" s="65"/>
      <c r="AM96" s="65"/>
      <c r="AN96" s="65"/>
      <c r="AO96" s="65"/>
    </row>
    <row r="97" spans="2:41" ht="14.25">
      <c r="B97" s="105">
        <v>2021</v>
      </c>
      <c r="C97" s="53" t="s">
        <v>532</v>
      </c>
      <c r="D97" s="43">
        <f t="shared" si="16"/>
        <v>82</v>
      </c>
      <c r="E97" s="149">
        <f t="shared" si="17"/>
        <v>11</v>
      </c>
      <c r="F97" s="65">
        <v>33</v>
      </c>
      <c r="G97" s="65"/>
      <c r="H97" s="65">
        <v>12</v>
      </c>
      <c r="I97" s="65"/>
      <c r="J97" s="65">
        <v>2</v>
      </c>
      <c r="K97" s="65"/>
      <c r="L97" s="65"/>
      <c r="M97" s="65"/>
      <c r="N97" s="65"/>
      <c r="O97" s="65">
        <v>7</v>
      </c>
      <c r="P97" s="65"/>
      <c r="Q97" s="65">
        <v>2</v>
      </c>
      <c r="R97" s="65"/>
      <c r="S97" s="65"/>
      <c r="T97" s="65"/>
      <c r="U97" s="65">
        <v>3</v>
      </c>
      <c r="V97" s="65"/>
      <c r="W97" s="65"/>
      <c r="X97" s="65">
        <v>1</v>
      </c>
      <c r="Y97" s="65"/>
      <c r="Z97" s="65">
        <v>2</v>
      </c>
      <c r="AA97" s="65">
        <v>13</v>
      </c>
      <c r="AB97" s="65">
        <v>2</v>
      </c>
      <c r="AC97" s="65"/>
      <c r="AD97" s="65"/>
      <c r="AE97" s="65">
        <v>5</v>
      </c>
      <c r="AF97" s="65"/>
      <c r="AG97" s="65"/>
      <c r="AH97" s="65"/>
      <c r="AI97" s="65"/>
      <c r="AJ97" s="180"/>
      <c r="AK97" s="65"/>
      <c r="AL97" s="65"/>
      <c r="AM97" s="65"/>
      <c r="AN97" s="65"/>
      <c r="AO97" s="65"/>
    </row>
    <row r="98" spans="2:41" ht="14.25">
      <c r="B98" s="105">
        <v>2023</v>
      </c>
      <c r="C98" s="53" t="s">
        <v>533</v>
      </c>
      <c r="D98" s="43">
        <f t="shared" si="16"/>
        <v>212</v>
      </c>
      <c r="E98" s="149">
        <f t="shared" si="17"/>
        <v>15</v>
      </c>
      <c r="F98" s="65">
        <v>10</v>
      </c>
      <c r="G98" s="65"/>
      <c r="H98" s="65">
        <v>35</v>
      </c>
      <c r="I98" s="65"/>
      <c r="J98" s="65">
        <v>14</v>
      </c>
      <c r="K98" s="65"/>
      <c r="L98" s="65"/>
      <c r="M98" s="65"/>
      <c r="N98" s="65">
        <v>7</v>
      </c>
      <c r="O98" s="65">
        <v>23</v>
      </c>
      <c r="P98" s="65"/>
      <c r="Q98" s="65"/>
      <c r="R98" s="65"/>
      <c r="S98" s="65"/>
      <c r="T98" s="65">
        <v>2</v>
      </c>
      <c r="U98" s="65">
        <v>2</v>
      </c>
      <c r="V98" s="65"/>
      <c r="W98" s="65"/>
      <c r="X98" s="65">
        <v>3</v>
      </c>
      <c r="Y98" s="65"/>
      <c r="Z98" s="65"/>
      <c r="AA98" s="65">
        <v>18</v>
      </c>
      <c r="AB98" s="65">
        <v>27</v>
      </c>
      <c r="AC98" s="65">
        <v>2</v>
      </c>
      <c r="AD98" s="65">
        <v>1</v>
      </c>
      <c r="AE98" s="65">
        <v>65</v>
      </c>
      <c r="AF98" s="65">
        <v>2</v>
      </c>
      <c r="AG98" s="65">
        <v>1</v>
      </c>
      <c r="AH98" s="65"/>
      <c r="AI98" s="65"/>
      <c r="AJ98" s="180"/>
      <c r="AK98" s="65"/>
      <c r="AL98" s="65"/>
      <c r="AM98" s="65"/>
      <c r="AN98" s="65"/>
      <c r="AO98" s="65"/>
    </row>
    <row r="99" spans="2:41" ht="14.25">
      <c r="B99" s="105">
        <v>2027</v>
      </c>
      <c r="C99" s="53" t="s">
        <v>534</v>
      </c>
      <c r="D99" s="43">
        <f t="shared" si="16"/>
        <v>78</v>
      </c>
      <c r="E99" s="149">
        <f t="shared" si="17"/>
        <v>10</v>
      </c>
      <c r="F99" s="65">
        <v>18</v>
      </c>
      <c r="G99" s="65"/>
      <c r="H99" s="65">
        <v>17</v>
      </c>
      <c r="I99" s="65"/>
      <c r="J99" s="65">
        <v>4</v>
      </c>
      <c r="K99" s="65"/>
      <c r="L99" s="65"/>
      <c r="M99" s="65"/>
      <c r="N99" s="65"/>
      <c r="O99" s="65">
        <v>8</v>
      </c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>
        <v>12</v>
      </c>
      <c r="AB99" s="65">
        <v>4</v>
      </c>
      <c r="AC99" s="65"/>
      <c r="AD99" s="65">
        <v>2</v>
      </c>
      <c r="AE99" s="65">
        <v>10</v>
      </c>
      <c r="AF99" s="65"/>
      <c r="AG99" s="65"/>
      <c r="AH99" s="65"/>
      <c r="AI99" s="65"/>
      <c r="AJ99" s="180"/>
      <c r="AK99" s="65"/>
      <c r="AL99" s="65"/>
      <c r="AM99" s="65"/>
      <c r="AN99" s="65">
        <v>2</v>
      </c>
      <c r="AO99" s="65">
        <v>1</v>
      </c>
    </row>
    <row r="100" spans="2:41" ht="14.25">
      <c r="B100" s="105">
        <v>2028</v>
      </c>
      <c r="C100" s="53" t="s">
        <v>535</v>
      </c>
      <c r="D100" s="43">
        <f t="shared" si="16"/>
        <v>141</v>
      </c>
      <c r="E100" s="149">
        <f t="shared" si="17"/>
        <v>12</v>
      </c>
      <c r="F100" s="65">
        <v>57</v>
      </c>
      <c r="G100" s="65"/>
      <c r="H100" s="65">
        <v>23</v>
      </c>
      <c r="I100" s="65"/>
      <c r="J100" s="65">
        <v>2</v>
      </c>
      <c r="K100" s="65"/>
      <c r="L100" s="65"/>
      <c r="M100" s="65"/>
      <c r="N100" s="65"/>
      <c r="O100" s="65">
        <v>1</v>
      </c>
      <c r="P100" s="65">
        <v>2</v>
      </c>
      <c r="Q100" s="65">
        <v>2</v>
      </c>
      <c r="R100" s="65"/>
      <c r="S100" s="65"/>
      <c r="T100" s="65"/>
      <c r="U100" s="65"/>
      <c r="V100" s="65"/>
      <c r="W100" s="65"/>
      <c r="X100" s="65">
        <v>2</v>
      </c>
      <c r="Y100" s="65"/>
      <c r="Z100" s="65"/>
      <c r="AA100" s="65">
        <v>34</v>
      </c>
      <c r="AB100" s="65">
        <v>2</v>
      </c>
      <c r="AC100" s="65"/>
      <c r="AD100" s="65"/>
      <c r="AE100" s="65">
        <v>9</v>
      </c>
      <c r="AF100" s="65">
        <v>5</v>
      </c>
      <c r="AG100" s="65">
        <v>2</v>
      </c>
      <c r="AH100" s="65"/>
      <c r="AI100" s="65"/>
      <c r="AJ100" s="180"/>
      <c r="AK100" s="65"/>
      <c r="AL100" s="65"/>
      <c r="AM100" s="65"/>
      <c r="AN100" s="65"/>
      <c r="AO100" s="65"/>
    </row>
    <row r="101" spans="2:41" ht="14.25">
      <c r="B101" s="105">
        <v>2029</v>
      </c>
      <c r="C101" s="53" t="s">
        <v>536</v>
      </c>
      <c r="D101" s="43">
        <f t="shared" si="16"/>
        <v>37</v>
      </c>
      <c r="E101" s="149">
        <f t="shared" si="17"/>
        <v>6</v>
      </c>
      <c r="F101" s="65">
        <v>1</v>
      </c>
      <c r="G101" s="65"/>
      <c r="H101" s="65">
        <v>1</v>
      </c>
      <c r="I101" s="65"/>
      <c r="J101" s="65">
        <v>16</v>
      </c>
      <c r="K101" s="65"/>
      <c r="L101" s="65"/>
      <c r="M101" s="65"/>
      <c r="N101" s="65"/>
      <c r="O101" s="65">
        <v>11</v>
      </c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>
        <v>4</v>
      </c>
      <c r="AB101" s="65">
        <v>4</v>
      </c>
      <c r="AC101" s="65"/>
      <c r="AD101" s="65"/>
      <c r="AE101" s="65"/>
      <c r="AF101" s="65"/>
      <c r="AG101" s="65"/>
      <c r="AH101" s="65"/>
      <c r="AI101" s="65"/>
      <c r="AJ101" s="180"/>
      <c r="AK101" s="65"/>
      <c r="AL101" s="65"/>
      <c r="AM101" s="65"/>
      <c r="AN101" s="65"/>
      <c r="AO101" s="65"/>
    </row>
    <row r="102" spans="2:41" ht="14.25">
      <c r="B102" s="105">
        <v>2032</v>
      </c>
      <c r="C102" s="53" t="s">
        <v>537</v>
      </c>
      <c r="D102" s="43">
        <f t="shared" si="16"/>
        <v>22</v>
      </c>
      <c r="E102" s="149">
        <f t="shared" si="17"/>
        <v>2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>
        <v>8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>
        <v>14</v>
      </c>
      <c r="AC102" s="65"/>
      <c r="AD102" s="65"/>
      <c r="AE102" s="65"/>
      <c r="AF102" s="65"/>
      <c r="AG102" s="65"/>
      <c r="AH102" s="65"/>
      <c r="AI102" s="65"/>
      <c r="AJ102" s="180"/>
      <c r="AK102" s="65"/>
      <c r="AL102" s="65"/>
      <c r="AM102" s="65"/>
      <c r="AN102" s="65"/>
      <c r="AO102" s="65"/>
    </row>
    <row r="103" spans="2:41" ht="14.25">
      <c r="B103" s="105">
        <v>2034</v>
      </c>
      <c r="C103" s="53" t="s">
        <v>538</v>
      </c>
      <c r="D103" s="43">
        <f t="shared" si="16"/>
        <v>78</v>
      </c>
      <c r="E103" s="149">
        <f t="shared" si="17"/>
        <v>7</v>
      </c>
      <c r="F103" s="65">
        <v>35</v>
      </c>
      <c r="G103" s="65"/>
      <c r="H103" s="65">
        <v>9</v>
      </c>
      <c r="I103" s="65"/>
      <c r="J103" s="65">
        <v>9</v>
      </c>
      <c r="K103" s="65"/>
      <c r="L103" s="65"/>
      <c r="M103" s="65"/>
      <c r="N103" s="65"/>
      <c r="O103" s="65">
        <v>3</v>
      </c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>
        <v>10</v>
      </c>
      <c r="AB103" s="65">
        <v>3</v>
      </c>
      <c r="AC103" s="65"/>
      <c r="AD103" s="65"/>
      <c r="AE103" s="65">
        <v>9</v>
      </c>
      <c r="AF103" s="65"/>
      <c r="AG103" s="65"/>
      <c r="AH103" s="65"/>
      <c r="AI103" s="65"/>
      <c r="AJ103" s="180"/>
      <c r="AK103" s="65"/>
      <c r="AL103" s="65"/>
      <c r="AM103" s="65"/>
      <c r="AN103" s="65"/>
      <c r="AO103" s="65"/>
    </row>
    <row r="104" spans="2:41" ht="14.25">
      <c r="B104" s="105">
        <v>2036</v>
      </c>
      <c r="C104" s="53" t="s">
        <v>539</v>
      </c>
      <c r="D104" s="43">
        <f t="shared" si="16"/>
        <v>25</v>
      </c>
      <c r="E104" s="149">
        <f t="shared" si="17"/>
        <v>5</v>
      </c>
      <c r="F104" s="65"/>
      <c r="G104" s="65"/>
      <c r="H104" s="65"/>
      <c r="I104" s="65"/>
      <c r="J104" s="65">
        <v>5</v>
      </c>
      <c r="K104" s="65"/>
      <c r="L104" s="65"/>
      <c r="M104" s="65"/>
      <c r="N104" s="65"/>
      <c r="O104" s="65">
        <v>9</v>
      </c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>
        <v>4</v>
      </c>
      <c r="AB104" s="65">
        <v>5</v>
      </c>
      <c r="AC104" s="65"/>
      <c r="AD104" s="65"/>
      <c r="AE104" s="65"/>
      <c r="AF104" s="65"/>
      <c r="AG104" s="65"/>
      <c r="AH104" s="65"/>
      <c r="AI104" s="65"/>
      <c r="AJ104" s="180"/>
      <c r="AK104" s="65"/>
      <c r="AL104" s="65"/>
      <c r="AM104" s="65"/>
      <c r="AN104" s="65"/>
      <c r="AO104" s="65">
        <v>2</v>
      </c>
    </row>
    <row r="105" spans="2:41" ht="14.25">
      <c r="B105" s="105">
        <v>2038</v>
      </c>
      <c r="C105" s="53" t="s">
        <v>540</v>
      </c>
      <c r="D105" s="43">
        <f t="shared" si="16"/>
        <v>74</v>
      </c>
      <c r="E105" s="149">
        <f t="shared" si="17"/>
        <v>7</v>
      </c>
      <c r="F105" s="65">
        <v>4</v>
      </c>
      <c r="G105" s="65"/>
      <c r="H105" s="65">
        <v>15</v>
      </c>
      <c r="I105" s="65"/>
      <c r="J105" s="65">
        <v>2</v>
      </c>
      <c r="K105" s="65"/>
      <c r="L105" s="65"/>
      <c r="M105" s="65"/>
      <c r="N105" s="65"/>
      <c r="O105" s="65">
        <v>20</v>
      </c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>
        <v>4</v>
      </c>
      <c r="AB105" s="65">
        <v>25</v>
      </c>
      <c r="AC105" s="65"/>
      <c r="AD105" s="65"/>
      <c r="AE105" s="65">
        <v>4</v>
      </c>
      <c r="AF105" s="65"/>
      <c r="AG105" s="65"/>
      <c r="AH105" s="65"/>
      <c r="AI105" s="65"/>
      <c r="AJ105" s="180"/>
      <c r="AK105" s="65"/>
      <c r="AL105" s="65"/>
      <c r="AM105" s="65"/>
      <c r="AN105" s="65"/>
      <c r="AO105" s="65"/>
    </row>
    <row r="106" spans="2:41" ht="14.25">
      <c r="B106" s="105">
        <v>2039</v>
      </c>
      <c r="C106" s="53" t="s">
        <v>541</v>
      </c>
      <c r="D106" s="43">
        <f t="shared" si="16"/>
        <v>36</v>
      </c>
      <c r="E106" s="149">
        <f t="shared" si="17"/>
        <v>6</v>
      </c>
      <c r="F106" s="65">
        <v>13</v>
      </c>
      <c r="G106" s="65"/>
      <c r="H106" s="65">
        <v>4</v>
      </c>
      <c r="I106" s="65"/>
      <c r="J106" s="65">
        <v>4</v>
      </c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>
        <v>1</v>
      </c>
      <c r="Y106" s="65"/>
      <c r="Z106" s="65"/>
      <c r="AA106" s="65">
        <v>13</v>
      </c>
      <c r="AB106" s="65"/>
      <c r="AC106" s="65"/>
      <c r="AD106" s="65"/>
      <c r="AE106" s="65"/>
      <c r="AF106" s="65"/>
      <c r="AG106" s="65"/>
      <c r="AH106" s="65"/>
      <c r="AI106" s="65"/>
      <c r="AJ106" s="180"/>
      <c r="AK106" s="65"/>
      <c r="AL106" s="65"/>
      <c r="AM106" s="65"/>
      <c r="AN106" s="65">
        <v>1</v>
      </c>
      <c r="AO106" s="65"/>
    </row>
    <row r="107" spans="2:41" ht="14.25">
      <c r="B107" s="105">
        <v>2040</v>
      </c>
      <c r="C107" s="53" t="s">
        <v>542</v>
      </c>
      <c r="D107" s="43">
        <f t="shared" si="16"/>
        <v>18</v>
      </c>
      <c r="E107" s="149">
        <f t="shared" si="17"/>
        <v>4</v>
      </c>
      <c r="F107" s="65"/>
      <c r="G107" s="65"/>
      <c r="H107" s="65"/>
      <c r="I107" s="65"/>
      <c r="J107" s="65">
        <v>1</v>
      </c>
      <c r="K107" s="65"/>
      <c r="L107" s="65"/>
      <c r="M107" s="65"/>
      <c r="N107" s="65"/>
      <c r="O107" s="65">
        <v>11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>
        <v>3</v>
      </c>
      <c r="AC107" s="65"/>
      <c r="AD107" s="65"/>
      <c r="AE107" s="65">
        <v>3</v>
      </c>
      <c r="AF107" s="65"/>
      <c r="AG107" s="65"/>
      <c r="AH107" s="65"/>
      <c r="AI107" s="65"/>
      <c r="AJ107" s="180"/>
      <c r="AK107" s="65"/>
      <c r="AL107" s="65"/>
      <c r="AM107" s="65"/>
      <c r="AN107" s="65"/>
      <c r="AO107" s="65"/>
    </row>
    <row r="108" spans="2:41" ht="14.25">
      <c r="B108" s="105">
        <v>2041</v>
      </c>
      <c r="C108" s="53" t="s">
        <v>543</v>
      </c>
      <c r="D108" s="43">
        <f t="shared" si="16"/>
        <v>67</v>
      </c>
      <c r="E108" s="149">
        <f t="shared" si="17"/>
        <v>9</v>
      </c>
      <c r="F108" s="65">
        <v>7</v>
      </c>
      <c r="G108" s="65"/>
      <c r="H108" s="65">
        <v>8</v>
      </c>
      <c r="I108" s="65"/>
      <c r="J108" s="65">
        <v>3</v>
      </c>
      <c r="K108" s="65"/>
      <c r="L108" s="65"/>
      <c r="M108" s="65"/>
      <c r="N108" s="65">
        <v>2</v>
      </c>
      <c r="O108" s="65">
        <v>9</v>
      </c>
      <c r="P108" s="65"/>
      <c r="Q108" s="65">
        <v>1</v>
      </c>
      <c r="R108" s="65"/>
      <c r="S108" s="65"/>
      <c r="T108" s="65"/>
      <c r="U108" s="65"/>
      <c r="V108" s="65"/>
      <c r="W108" s="65"/>
      <c r="X108" s="65"/>
      <c r="Y108" s="65"/>
      <c r="Z108" s="65"/>
      <c r="AA108" s="65">
        <v>2</v>
      </c>
      <c r="AB108" s="65">
        <v>16</v>
      </c>
      <c r="AC108" s="65"/>
      <c r="AD108" s="65"/>
      <c r="AE108" s="65">
        <v>19</v>
      </c>
      <c r="AF108" s="65"/>
      <c r="AG108" s="65"/>
      <c r="AH108" s="65"/>
      <c r="AI108" s="65"/>
      <c r="AJ108" s="180"/>
      <c r="AK108" s="65"/>
      <c r="AL108" s="65"/>
      <c r="AM108" s="65"/>
      <c r="AN108" s="65"/>
      <c r="AO108" s="65"/>
    </row>
    <row r="109" spans="2:41" ht="14.25">
      <c r="B109" s="105">
        <v>2042</v>
      </c>
      <c r="C109" s="53" t="s">
        <v>544</v>
      </c>
      <c r="D109" s="43">
        <f t="shared" si="16"/>
        <v>128</v>
      </c>
      <c r="E109" s="149">
        <f t="shared" si="17"/>
        <v>6</v>
      </c>
      <c r="F109" s="65">
        <v>19</v>
      </c>
      <c r="G109" s="65"/>
      <c r="H109" s="65">
        <v>30</v>
      </c>
      <c r="I109" s="65"/>
      <c r="J109" s="65">
        <v>7</v>
      </c>
      <c r="K109" s="65"/>
      <c r="L109" s="65"/>
      <c r="M109" s="65"/>
      <c r="N109" s="65"/>
      <c r="O109" s="65">
        <v>24</v>
      </c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>
        <v>38</v>
      </c>
      <c r="AC109" s="65"/>
      <c r="AD109" s="65"/>
      <c r="AE109" s="65">
        <v>10</v>
      </c>
      <c r="AF109" s="65"/>
      <c r="AG109" s="65"/>
      <c r="AH109" s="65"/>
      <c r="AI109" s="65"/>
      <c r="AJ109" s="180"/>
      <c r="AK109" s="65"/>
      <c r="AL109" s="65"/>
      <c r="AM109" s="65"/>
      <c r="AN109" s="65"/>
      <c r="AO109" s="65"/>
    </row>
    <row r="110" spans="2:41" ht="14.25">
      <c r="B110" s="105">
        <v>2043</v>
      </c>
      <c r="C110" s="53" t="s">
        <v>545</v>
      </c>
      <c r="D110" s="43">
        <f t="shared" si="16"/>
        <v>253</v>
      </c>
      <c r="E110" s="149">
        <f t="shared" si="17"/>
        <v>12</v>
      </c>
      <c r="F110" s="65">
        <v>4</v>
      </c>
      <c r="G110" s="65"/>
      <c r="H110" s="65">
        <v>30</v>
      </c>
      <c r="I110" s="65"/>
      <c r="J110" s="65">
        <v>10</v>
      </c>
      <c r="K110" s="65">
        <v>1</v>
      </c>
      <c r="L110" s="65"/>
      <c r="M110" s="65"/>
      <c r="N110" s="65">
        <v>3</v>
      </c>
      <c r="O110" s="65">
        <v>81</v>
      </c>
      <c r="P110" s="65"/>
      <c r="Q110" s="65"/>
      <c r="R110" s="65"/>
      <c r="S110" s="65"/>
      <c r="T110" s="65"/>
      <c r="U110" s="65">
        <v>2</v>
      </c>
      <c r="V110" s="65"/>
      <c r="W110" s="65"/>
      <c r="X110" s="65"/>
      <c r="Y110" s="65"/>
      <c r="Z110" s="65">
        <v>1</v>
      </c>
      <c r="AA110" s="65">
        <v>4</v>
      </c>
      <c r="AB110" s="65">
        <v>96</v>
      </c>
      <c r="AC110" s="65"/>
      <c r="AD110" s="65"/>
      <c r="AE110" s="65">
        <v>20</v>
      </c>
      <c r="AF110" s="65"/>
      <c r="AG110" s="65">
        <v>1</v>
      </c>
      <c r="AH110" s="65"/>
      <c r="AI110" s="65"/>
      <c r="AJ110" s="180"/>
      <c r="AK110" s="65"/>
      <c r="AL110" s="65"/>
      <c r="AM110" s="65"/>
      <c r="AN110" s="65"/>
      <c r="AO110" s="65"/>
    </row>
    <row r="111" spans="2:41" ht="14.25">
      <c r="B111" s="105">
        <v>2044</v>
      </c>
      <c r="C111" s="53" t="s">
        <v>546</v>
      </c>
      <c r="D111" s="43">
        <f t="shared" si="16"/>
        <v>142</v>
      </c>
      <c r="E111" s="149">
        <f t="shared" si="17"/>
        <v>8</v>
      </c>
      <c r="F111" s="65"/>
      <c r="G111" s="65"/>
      <c r="H111" s="65">
        <v>18</v>
      </c>
      <c r="I111" s="65"/>
      <c r="J111" s="65">
        <v>3</v>
      </c>
      <c r="K111" s="65"/>
      <c r="L111" s="65"/>
      <c r="M111" s="65"/>
      <c r="N111" s="65">
        <v>2</v>
      </c>
      <c r="O111" s="65">
        <v>5</v>
      </c>
      <c r="P111" s="65"/>
      <c r="Q111" s="65"/>
      <c r="R111" s="65"/>
      <c r="S111" s="65"/>
      <c r="T111" s="65"/>
      <c r="U111" s="65"/>
      <c r="V111" s="65"/>
      <c r="W111" s="65"/>
      <c r="X111" s="65">
        <v>61</v>
      </c>
      <c r="Y111" s="65"/>
      <c r="Z111" s="65"/>
      <c r="AA111" s="65">
        <v>2</v>
      </c>
      <c r="AB111" s="65">
        <v>9</v>
      </c>
      <c r="AC111" s="65"/>
      <c r="AD111" s="65"/>
      <c r="AE111" s="65">
        <v>42</v>
      </c>
      <c r="AF111" s="65"/>
      <c r="AG111" s="65"/>
      <c r="AH111" s="65"/>
      <c r="AI111" s="65"/>
      <c r="AJ111" s="180"/>
      <c r="AK111" s="65"/>
      <c r="AL111" s="65"/>
      <c r="AM111" s="65"/>
      <c r="AN111" s="65"/>
      <c r="AO111" s="65"/>
    </row>
    <row r="112" spans="2:41" ht="14.25">
      <c r="B112" s="105">
        <v>2045</v>
      </c>
      <c r="C112" s="53" t="s">
        <v>547</v>
      </c>
      <c r="D112" s="43">
        <f t="shared" si="16"/>
        <v>194</v>
      </c>
      <c r="E112" s="149">
        <f t="shared" si="17"/>
        <v>13</v>
      </c>
      <c r="F112" s="65">
        <v>72</v>
      </c>
      <c r="G112" s="65"/>
      <c r="H112" s="65">
        <v>19</v>
      </c>
      <c r="I112" s="65">
        <v>2</v>
      </c>
      <c r="J112" s="65">
        <v>18</v>
      </c>
      <c r="K112" s="65"/>
      <c r="L112" s="65">
        <v>4</v>
      </c>
      <c r="M112" s="65"/>
      <c r="N112" s="65"/>
      <c r="O112" s="65">
        <v>7</v>
      </c>
      <c r="P112" s="65">
        <v>2</v>
      </c>
      <c r="Q112" s="65"/>
      <c r="R112" s="65"/>
      <c r="S112" s="65"/>
      <c r="T112" s="65"/>
      <c r="U112" s="65"/>
      <c r="V112" s="65"/>
      <c r="W112" s="65"/>
      <c r="X112" s="65">
        <v>1</v>
      </c>
      <c r="Y112" s="65"/>
      <c r="Z112" s="65"/>
      <c r="AA112" s="65">
        <v>62</v>
      </c>
      <c r="AB112" s="65">
        <v>1</v>
      </c>
      <c r="AC112" s="65"/>
      <c r="AD112" s="65"/>
      <c r="AE112" s="65">
        <v>3</v>
      </c>
      <c r="AF112" s="65"/>
      <c r="AG112" s="65"/>
      <c r="AH112" s="65"/>
      <c r="AI112" s="65">
        <v>1</v>
      </c>
      <c r="AJ112" s="180"/>
      <c r="AK112" s="65"/>
      <c r="AL112" s="65"/>
      <c r="AM112" s="65"/>
      <c r="AN112" s="65"/>
      <c r="AO112" s="65">
        <v>2</v>
      </c>
    </row>
    <row r="113" spans="2:41" ht="14.25">
      <c r="B113" s="105">
        <v>2047</v>
      </c>
      <c r="C113" s="53" t="s">
        <v>548</v>
      </c>
      <c r="D113" s="43">
        <f t="shared" si="16"/>
        <v>67</v>
      </c>
      <c r="E113" s="149">
        <f t="shared" si="17"/>
        <v>5</v>
      </c>
      <c r="F113" s="65">
        <v>1</v>
      </c>
      <c r="G113" s="65"/>
      <c r="H113" s="65"/>
      <c r="I113" s="65"/>
      <c r="J113" s="65">
        <v>44</v>
      </c>
      <c r="K113" s="65"/>
      <c r="L113" s="65"/>
      <c r="M113" s="65"/>
      <c r="N113" s="65"/>
      <c r="O113" s="65">
        <v>8</v>
      </c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>
        <v>10</v>
      </c>
      <c r="AB113" s="65">
        <v>4</v>
      </c>
      <c r="AC113" s="65"/>
      <c r="AD113" s="65"/>
      <c r="AE113" s="65"/>
      <c r="AF113" s="65"/>
      <c r="AG113" s="65"/>
      <c r="AH113" s="65"/>
      <c r="AI113" s="65"/>
      <c r="AJ113" s="180"/>
      <c r="AK113" s="65"/>
      <c r="AL113" s="65"/>
      <c r="AM113" s="65"/>
      <c r="AN113" s="65"/>
      <c r="AO113" s="65"/>
    </row>
    <row r="114" spans="2:41" ht="14.25">
      <c r="B114" s="105">
        <v>2048</v>
      </c>
      <c r="C114" s="53" t="s">
        <v>549</v>
      </c>
      <c r="D114" s="43">
        <f t="shared" si="16"/>
        <v>88</v>
      </c>
      <c r="E114" s="149">
        <f t="shared" si="17"/>
        <v>8</v>
      </c>
      <c r="F114" s="65">
        <v>3</v>
      </c>
      <c r="G114" s="65"/>
      <c r="H114" s="65">
        <v>8</v>
      </c>
      <c r="I114" s="65"/>
      <c r="J114" s="65">
        <v>9</v>
      </c>
      <c r="K114" s="65"/>
      <c r="L114" s="65"/>
      <c r="M114" s="65"/>
      <c r="N114" s="65"/>
      <c r="O114" s="65">
        <v>29</v>
      </c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>
        <v>2</v>
      </c>
      <c r="AB114" s="65">
        <v>34</v>
      </c>
      <c r="AC114" s="65"/>
      <c r="AD114" s="65"/>
      <c r="AE114" s="65">
        <v>2</v>
      </c>
      <c r="AF114" s="65"/>
      <c r="AG114" s="65"/>
      <c r="AH114" s="65"/>
      <c r="AI114" s="65"/>
      <c r="AJ114" s="180"/>
      <c r="AK114" s="65"/>
      <c r="AL114" s="65"/>
      <c r="AM114" s="65"/>
      <c r="AN114" s="65">
        <v>1</v>
      </c>
      <c r="AO114" s="65"/>
    </row>
    <row r="115" spans="2:41" ht="14.25">
      <c r="B115" s="105">
        <v>2049</v>
      </c>
      <c r="C115" s="53" t="s">
        <v>550</v>
      </c>
      <c r="D115" s="43">
        <f t="shared" si="16"/>
        <v>45</v>
      </c>
      <c r="E115" s="149">
        <f t="shared" si="17"/>
        <v>8</v>
      </c>
      <c r="F115" s="65">
        <v>1</v>
      </c>
      <c r="G115" s="65"/>
      <c r="H115" s="65">
        <v>5</v>
      </c>
      <c r="I115" s="65"/>
      <c r="J115" s="65">
        <v>7</v>
      </c>
      <c r="K115" s="65"/>
      <c r="L115" s="65"/>
      <c r="M115" s="65"/>
      <c r="N115" s="65"/>
      <c r="O115" s="65">
        <v>5</v>
      </c>
      <c r="P115" s="65"/>
      <c r="Q115" s="65">
        <v>1</v>
      </c>
      <c r="R115" s="65"/>
      <c r="S115" s="65"/>
      <c r="T115" s="65"/>
      <c r="U115" s="65"/>
      <c r="V115" s="65"/>
      <c r="W115" s="65"/>
      <c r="X115" s="65"/>
      <c r="Y115" s="65"/>
      <c r="Z115" s="65"/>
      <c r="AA115" s="65">
        <v>20</v>
      </c>
      <c r="AB115" s="65">
        <v>4</v>
      </c>
      <c r="AC115" s="65"/>
      <c r="AD115" s="65"/>
      <c r="AE115" s="65">
        <v>2</v>
      </c>
      <c r="AF115" s="65"/>
      <c r="AG115" s="65"/>
      <c r="AH115" s="65"/>
      <c r="AI115" s="65"/>
      <c r="AJ115" s="180"/>
      <c r="AK115" s="65"/>
      <c r="AL115" s="65"/>
      <c r="AM115" s="65"/>
      <c r="AN115" s="65"/>
      <c r="AO115" s="65"/>
    </row>
    <row r="116" spans="2:41" ht="14.25">
      <c r="B116" s="105">
        <v>2051</v>
      </c>
      <c r="C116" s="53" t="s">
        <v>551</v>
      </c>
      <c r="D116" s="43">
        <f t="shared" si="16"/>
        <v>75</v>
      </c>
      <c r="E116" s="149">
        <f t="shared" si="17"/>
        <v>9</v>
      </c>
      <c r="F116" s="65">
        <v>13</v>
      </c>
      <c r="G116" s="65"/>
      <c r="H116" s="65">
        <v>16</v>
      </c>
      <c r="I116" s="65"/>
      <c r="J116" s="65">
        <v>5</v>
      </c>
      <c r="K116" s="65"/>
      <c r="L116" s="65"/>
      <c r="M116" s="65"/>
      <c r="N116" s="65">
        <v>2</v>
      </c>
      <c r="O116" s="65">
        <v>2</v>
      </c>
      <c r="P116" s="65"/>
      <c r="Q116" s="65"/>
      <c r="R116" s="65"/>
      <c r="S116" s="65"/>
      <c r="T116" s="65"/>
      <c r="U116" s="65"/>
      <c r="V116" s="65"/>
      <c r="W116" s="65"/>
      <c r="X116" s="65">
        <v>1</v>
      </c>
      <c r="Y116" s="65"/>
      <c r="Z116" s="65"/>
      <c r="AA116" s="65">
        <v>1</v>
      </c>
      <c r="AB116" s="65">
        <v>28</v>
      </c>
      <c r="AC116" s="65"/>
      <c r="AD116" s="65"/>
      <c r="AE116" s="65">
        <v>7</v>
      </c>
      <c r="AF116" s="65"/>
      <c r="AG116" s="65"/>
      <c r="AH116" s="65"/>
      <c r="AI116" s="65"/>
      <c r="AJ116" s="180"/>
      <c r="AK116" s="65"/>
      <c r="AL116" s="65"/>
      <c r="AM116" s="65"/>
      <c r="AN116" s="65"/>
      <c r="AO116" s="65"/>
    </row>
    <row r="117" spans="2:41" ht="14.25">
      <c r="B117" s="105">
        <v>2052</v>
      </c>
      <c r="C117" s="53" t="s">
        <v>552</v>
      </c>
      <c r="D117" s="43">
        <f t="shared" si="16"/>
        <v>65</v>
      </c>
      <c r="E117" s="149">
        <f t="shared" si="17"/>
        <v>11</v>
      </c>
      <c r="F117" s="65">
        <v>8</v>
      </c>
      <c r="G117" s="65">
        <v>1</v>
      </c>
      <c r="H117" s="65">
        <v>4</v>
      </c>
      <c r="I117" s="65">
        <v>1</v>
      </c>
      <c r="J117" s="65">
        <v>4</v>
      </c>
      <c r="K117" s="65"/>
      <c r="L117" s="65"/>
      <c r="M117" s="65"/>
      <c r="N117" s="65"/>
      <c r="O117" s="65">
        <v>5</v>
      </c>
      <c r="P117" s="65">
        <v>2</v>
      </c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>
        <v>32</v>
      </c>
      <c r="AB117" s="65">
        <v>5</v>
      </c>
      <c r="AC117" s="65"/>
      <c r="AD117" s="65">
        <v>2</v>
      </c>
      <c r="AE117" s="65">
        <v>1</v>
      </c>
      <c r="AF117" s="65"/>
      <c r="AG117" s="65"/>
      <c r="AH117" s="65"/>
      <c r="AI117" s="65"/>
      <c r="AJ117" s="180"/>
      <c r="AK117" s="65"/>
      <c r="AL117" s="65"/>
      <c r="AM117" s="65"/>
      <c r="AN117" s="65"/>
      <c r="AO117" s="65"/>
    </row>
    <row r="118" spans="2:41" ht="14.25">
      <c r="B118" s="105">
        <v>2055</v>
      </c>
      <c r="C118" s="53" t="s">
        <v>553</v>
      </c>
      <c r="D118" s="43">
        <f t="shared" si="16"/>
        <v>95</v>
      </c>
      <c r="E118" s="149">
        <f t="shared" si="17"/>
        <v>6</v>
      </c>
      <c r="F118" s="65"/>
      <c r="G118" s="65"/>
      <c r="H118" s="65">
        <v>14</v>
      </c>
      <c r="I118" s="65"/>
      <c r="J118" s="65">
        <v>6</v>
      </c>
      <c r="K118" s="65"/>
      <c r="L118" s="65"/>
      <c r="M118" s="65"/>
      <c r="N118" s="65"/>
      <c r="O118" s="65">
        <v>37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>
        <v>11</v>
      </c>
      <c r="AB118" s="65">
        <v>24</v>
      </c>
      <c r="AC118" s="65"/>
      <c r="AD118" s="65"/>
      <c r="AE118" s="65">
        <v>3</v>
      </c>
      <c r="AF118" s="65"/>
      <c r="AG118" s="65"/>
      <c r="AH118" s="65"/>
      <c r="AI118" s="65"/>
      <c r="AJ118" s="180"/>
      <c r="AK118" s="65"/>
      <c r="AL118" s="65"/>
      <c r="AM118" s="65"/>
      <c r="AN118" s="65"/>
      <c r="AO118" s="65"/>
    </row>
    <row r="119" spans="2:41" ht="14.25">
      <c r="B119" s="105">
        <v>2056</v>
      </c>
      <c r="C119" s="53" t="s">
        <v>554</v>
      </c>
      <c r="D119" s="43">
        <f t="shared" si="16"/>
        <v>22</v>
      </c>
      <c r="E119" s="149">
        <f t="shared" si="17"/>
        <v>5</v>
      </c>
      <c r="F119" s="65"/>
      <c r="G119" s="65"/>
      <c r="H119" s="65"/>
      <c r="I119" s="65"/>
      <c r="J119" s="65">
        <v>1</v>
      </c>
      <c r="K119" s="65"/>
      <c r="L119" s="65"/>
      <c r="M119" s="65"/>
      <c r="N119" s="65"/>
      <c r="O119" s="65">
        <v>10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>
        <v>5</v>
      </c>
      <c r="AB119" s="65">
        <v>2</v>
      </c>
      <c r="AC119" s="65"/>
      <c r="AD119" s="65"/>
      <c r="AE119" s="65">
        <v>4</v>
      </c>
      <c r="AF119" s="65"/>
      <c r="AG119" s="65"/>
      <c r="AH119" s="65"/>
      <c r="AI119" s="65"/>
      <c r="AJ119" s="180"/>
      <c r="AK119" s="65"/>
      <c r="AL119" s="65"/>
      <c r="AM119" s="65"/>
      <c r="AN119" s="65"/>
      <c r="AO119" s="65"/>
    </row>
    <row r="120" spans="2:41" ht="14.25">
      <c r="B120" s="105">
        <v>2057</v>
      </c>
      <c r="C120" s="53" t="s">
        <v>555</v>
      </c>
      <c r="D120" s="43">
        <f t="shared" si="16"/>
        <v>11</v>
      </c>
      <c r="E120" s="149">
        <f t="shared" si="17"/>
        <v>3</v>
      </c>
      <c r="F120" s="65"/>
      <c r="G120" s="65"/>
      <c r="H120" s="65"/>
      <c r="I120" s="65"/>
      <c r="J120" s="65">
        <v>1</v>
      </c>
      <c r="K120" s="65"/>
      <c r="L120" s="65"/>
      <c r="M120" s="65"/>
      <c r="N120" s="65"/>
      <c r="O120" s="65">
        <v>2</v>
      </c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>
        <v>8</v>
      </c>
      <c r="AB120" s="65"/>
      <c r="AC120" s="65"/>
      <c r="AD120" s="65"/>
      <c r="AE120" s="65"/>
      <c r="AF120" s="65"/>
      <c r="AG120" s="65"/>
      <c r="AH120" s="65"/>
      <c r="AI120" s="65"/>
      <c r="AJ120" s="180"/>
      <c r="AK120" s="65"/>
      <c r="AL120" s="65"/>
      <c r="AM120" s="65"/>
      <c r="AN120" s="65"/>
      <c r="AO120" s="65"/>
    </row>
    <row r="121" spans="2:41" ht="14.25">
      <c r="B121" s="105">
        <v>2061</v>
      </c>
      <c r="C121" s="53" t="s">
        <v>556</v>
      </c>
      <c r="D121" s="43">
        <f aca="true" t="shared" si="18" ref="D121:D156">SUM(F121:AO121)</f>
        <v>50</v>
      </c>
      <c r="E121" s="149">
        <f aca="true" t="shared" si="19" ref="E121:E152">COUNT(F121:AO121)</f>
        <v>5</v>
      </c>
      <c r="F121" s="65">
        <v>3</v>
      </c>
      <c r="G121" s="65"/>
      <c r="H121" s="65">
        <v>6</v>
      </c>
      <c r="I121" s="65"/>
      <c r="J121" s="65">
        <v>8</v>
      </c>
      <c r="K121" s="65"/>
      <c r="L121" s="65"/>
      <c r="M121" s="65"/>
      <c r="N121" s="65"/>
      <c r="O121" s="65">
        <v>23</v>
      </c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>
        <v>10</v>
      </c>
      <c r="AC121" s="65"/>
      <c r="AD121" s="65"/>
      <c r="AE121" s="65"/>
      <c r="AF121" s="65"/>
      <c r="AG121" s="65"/>
      <c r="AH121" s="65"/>
      <c r="AI121" s="65"/>
      <c r="AJ121" s="180"/>
      <c r="AK121" s="65"/>
      <c r="AL121" s="65"/>
      <c r="AM121" s="65"/>
      <c r="AN121" s="65"/>
      <c r="AO121" s="65"/>
    </row>
    <row r="122" spans="2:41" ht="14.25">
      <c r="B122" s="105">
        <v>2064</v>
      </c>
      <c r="C122" s="53" t="s">
        <v>557</v>
      </c>
      <c r="D122" s="43">
        <f t="shared" si="18"/>
        <v>59</v>
      </c>
      <c r="E122" s="149">
        <f t="shared" si="19"/>
        <v>8</v>
      </c>
      <c r="F122" s="65">
        <v>3</v>
      </c>
      <c r="G122" s="65"/>
      <c r="H122" s="65">
        <v>7</v>
      </c>
      <c r="I122" s="65"/>
      <c r="J122" s="65">
        <v>18</v>
      </c>
      <c r="K122" s="65"/>
      <c r="L122" s="65"/>
      <c r="M122" s="65"/>
      <c r="N122" s="65"/>
      <c r="O122" s="65">
        <v>3</v>
      </c>
      <c r="P122" s="65"/>
      <c r="Q122" s="65"/>
      <c r="R122" s="65"/>
      <c r="S122" s="65"/>
      <c r="T122" s="65"/>
      <c r="U122" s="65"/>
      <c r="V122" s="65"/>
      <c r="W122" s="65"/>
      <c r="X122" s="65">
        <v>1</v>
      </c>
      <c r="Y122" s="65"/>
      <c r="Z122" s="65"/>
      <c r="AA122" s="65">
        <v>16</v>
      </c>
      <c r="AB122" s="65">
        <v>10</v>
      </c>
      <c r="AC122" s="65"/>
      <c r="AD122" s="65"/>
      <c r="AE122" s="65">
        <v>1</v>
      </c>
      <c r="AF122" s="65"/>
      <c r="AG122" s="65"/>
      <c r="AH122" s="65"/>
      <c r="AI122" s="65"/>
      <c r="AJ122" s="180"/>
      <c r="AK122" s="65"/>
      <c r="AL122" s="65"/>
      <c r="AM122" s="65"/>
      <c r="AN122" s="65"/>
      <c r="AO122" s="65"/>
    </row>
    <row r="123" spans="2:41" ht="14.25">
      <c r="B123" s="105">
        <v>2065</v>
      </c>
      <c r="C123" s="53" t="s">
        <v>558</v>
      </c>
      <c r="D123" s="43">
        <f t="shared" si="18"/>
        <v>55</v>
      </c>
      <c r="E123" s="149">
        <f t="shared" si="19"/>
        <v>7</v>
      </c>
      <c r="F123" s="65">
        <v>16</v>
      </c>
      <c r="G123" s="65"/>
      <c r="H123" s="65">
        <v>4</v>
      </c>
      <c r="I123" s="65"/>
      <c r="J123" s="65">
        <v>7</v>
      </c>
      <c r="K123" s="65"/>
      <c r="L123" s="65"/>
      <c r="M123" s="65"/>
      <c r="N123" s="65"/>
      <c r="O123" s="65">
        <v>3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>
        <v>20</v>
      </c>
      <c r="AB123" s="65">
        <v>1</v>
      </c>
      <c r="AC123" s="65"/>
      <c r="AD123" s="65"/>
      <c r="AE123" s="65">
        <v>4</v>
      </c>
      <c r="AF123" s="65"/>
      <c r="AG123" s="65"/>
      <c r="AH123" s="65"/>
      <c r="AI123" s="65"/>
      <c r="AJ123" s="180"/>
      <c r="AK123" s="65"/>
      <c r="AL123" s="65"/>
      <c r="AM123" s="65"/>
      <c r="AN123" s="65"/>
      <c r="AO123" s="65"/>
    </row>
    <row r="124" spans="2:41" ht="14.25">
      <c r="B124" s="105">
        <v>2066</v>
      </c>
      <c r="C124" s="53" t="s">
        <v>559</v>
      </c>
      <c r="D124" s="43">
        <f t="shared" si="18"/>
        <v>159</v>
      </c>
      <c r="E124" s="149">
        <f t="shared" si="19"/>
        <v>9</v>
      </c>
      <c r="F124" s="65">
        <v>34</v>
      </c>
      <c r="G124" s="65"/>
      <c r="H124" s="65">
        <v>16</v>
      </c>
      <c r="I124" s="65"/>
      <c r="J124" s="65"/>
      <c r="K124" s="65"/>
      <c r="L124" s="65"/>
      <c r="M124" s="65"/>
      <c r="N124" s="65"/>
      <c r="O124" s="65">
        <v>10</v>
      </c>
      <c r="P124" s="65"/>
      <c r="Q124" s="65"/>
      <c r="R124" s="65"/>
      <c r="S124" s="65"/>
      <c r="T124" s="65"/>
      <c r="U124" s="65">
        <v>3</v>
      </c>
      <c r="V124" s="65"/>
      <c r="W124" s="65"/>
      <c r="X124" s="65"/>
      <c r="Y124" s="65"/>
      <c r="Z124" s="65"/>
      <c r="AA124" s="65">
        <v>2</v>
      </c>
      <c r="AB124" s="65">
        <v>11</v>
      </c>
      <c r="AC124" s="65"/>
      <c r="AD124" s="65">
        <v>1</v>
      </c>
      <c r="AE124" s="65">
        <v>77</v>
      </c>
      <c r="AF124" s="65">
        <v>5</v>
      </c>
      <c r="AG124" s="65"/>
      <c r="AH124" s="65"/>
      <c r="AI124" s="65"/>
      <c r="AJ124" s="180"/>
      <c r="AK124" s="65"/>
      <c r="AL124" s="65"/>
      <c r="AM124" s="65"/>
      <c r="AN124" s="65"/>
      <c r="AO124" s="65"/>
    </row>
    <row r="125" spans="2:41" ht="14.25">
      <c r="B125" s="105">
        <v>2067</v>
      </c>
      <c r="C125" s="53" t="s">
        <v>560</v>
      </c>
      <c r="D125" s="43">
        <f t="shared" si="18"/>
        <v>25</v>
      </c>
      <c r="E125" s="149">
        <f t="shared" si="19"/>
        <v>1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>
        <v>25</v>
      </c>
      <c r="AB125" s="65"/>
      <c r="AC125" s="65"/>
      <c r="AD125" s="65"/>
      <c r="AE125" s="65"/>
      <c r="AF125" s="65"/>
      <c r="AG125" s="65"/>
      <c r="AH125" s="65"/>
      <c r="AI125" s="65"/>
      <c r="AJ125" s="180"/>
      <c r="AK125" s="65"/>
      <c r="AL125" s="65"/>
      <c r="AM125" s="65"/>
      <c r="AN125" s="65"/>
      <c r="AO125" s="65"/>
    </row>
    <row r="126" spans="2:41" ht="14.25">
      <c r="B126" s="105">
        <v>2069</v>
      </c>
      <c r="C126" s="53" t="s">
        <v>561</v>
      </c>
      <c r="D126" s="43">
        <f t="shared" si="18"/>
        <v>96</v>
      </c>
      <c r="E126" s="149">
        <f t="shared" si="19"/>
        <v>9</v>
      </c>
      <c r="F126" s="65">
        <v>4</v>
      </c>
      <c r="G126" s="65"/>
      <c r="H126" s="65">
        <v>12</v>
      </c>
      <c r="I126" s="65"/>
      <c r="J126" s="65">
        <v>15</v>
      </c>
      <c r="K126" s="65"/>
      <c r="L126" s="65"/>
      <c r="M126" s="65"/>
      <c r="N126" s="65">
        <v>2</v>
      </c>
      <c r="O126" s="65">
        <v>31</v>
      </c>
      <c r="P126" s="65"/>
      <c r="Q126" s="65"/>
      <c r="R126" s="65"/>
      <c r="S126" s="65"/>
      <c r="T126" s="65"/>
      <c r="U126" s="65"/>
      <c r="V126" s="65"/>
      <c r="W126" s="65"/>
      <c r="X126" s="65">
        <v>6</v>
      </c>
      <c r="Y126" s="65"/>
      <c r="Z126" s="65"/>
      <c r="AA126" s="65"/>
      <c r="AB126" s="65">
        <v>18</v>
      </c>
      <c r="AC126" s="65"/>
      <c r="AD126" s="65"/>
      <c r="AE126" s="65">
        <v>7</v>
      </c>
      <c r="AF126" s="65">
        <v>1</v>
      </c>
      <c r="AG126" s="65"/>
      <c r="AH126" s="65"/>
      <c r="AI126" s="65"/>
      <c r="AJ126" s="180"/>
      <c r="AK126" s="65"/>
      <c r="AL126" s="65"/>
      <c r="AM126" s="65"/>
      <c r="AN126" s="65"/>
      <c r="AO126" s="65"/>
    </row>
    <row r="127" spans="2:41" ht="14.25">
      <c r="B127" s="105">
        <v>2070</v>
      </c>
      <c r="C127" s="53" t="s">
        <v>562</v>
      </c>
      <c r="D127" s="43">
        <f t="shared" si="18"/>
        <v>11</v>
      </c>
      <c r="E127" s="149">
        <f t="shared" si="19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>
        <v>1</v>
      </c>
      <c r="T127" s="65"/>
      <c r="U127" s="65"/>
      <c r="V127" s="65"/>
      <c r="W127" s="65"/>
      <c r="X127" s="65"/>
      <c r="Y127" s="65"/>
      <c r="Z127" s="65"/>
      <c r="AA127" s="65">
        <v>8</v>
      </c>
      <c r="AB127" s="65"/>
      <c r="AC127" s="65"/>
      <c r="AD127" s="65"/>
      <c r="AE127" s="65"/>
      <c r="AF127" s="65"/>
      <c r="AG127" s="65"/>
      <c r="AH127" s="65"/>
      <c r="AI127" s="65"/>
      <c r="AJ127" s="180"/>
      <c r="AK127" s="65"/>
      <c r="AL127" s="65"/>
      <c r="AM127" s="65"/>
      <c r="AN127" s="65"/>
      <c r="AO127" s="65">
        <v>2</v>
      </c>
    </row>
    <row r="128" spans="2:41" ht="14.25">
      <c r="B128" s="105">
        <v>2071</v>
      </c>
      <c r="C128" s="53" t="s">
        <v>563</v>
      </c>
      <c r="D128" s="43">
        <f t="shared" si="18"/>
        <v>61</v>
      </c>
      <c r="E128" s="149">
        <f t="shared" si="19"/>
        <v>6</v>
      </c>
      <c r="F128" s="65">
        <v>39</v>
      </c>
      <c r="G128" s="65"/>
      <c r="H128" s="65">
        <v>3</v>
      </c>
      <c r="I128" s="65"/>
      <c r="J128" s="65">
        <v>2</v>
      </c>
      <c r="K128" s="65"/>
      <c r="L128" s="65"/>
      <c r="M128" s="65"/>
      <c r="N128" s="65"/>
      <c r="O128" s="65">
        <v>2</v>
      </c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>
        <v>12</v>
      </c>
      <c r="AB128" s="65">
        <v>3</v>
      </c>
      <c r="AC128" s="65"/>
      <c r="AD128" s="65"/>
      <c r="AE128" s="65"/>
      <c r="AF128" s="65"/>
      <c r="AG128" s="65"/>
      <c r="AH128" s="65"/>
      <c r="AI128" s="65"/>
      <c r="AJ128" s="180"/>
      <c r="AK128" s="65"/>
      <c r="AL128" s="65"/>
      <c r="AM128" s="65"/>
      <c r="AN128" s="65"/>
      <c r="AO128" s="65"/>
    </row>
    <row r="129" spans="2:41" ht="14.25">
      <c r="B129" s="105">
        <v>2072</v>
      </c>
      <c r="C129" s="53" t="s">
        <v>564</v>
      </c>
      <c r="D129" s="43">
        <f t="shared" si="18"/>
        <v>112</v>
      </c>
      <c r="E129" s="149">
        <f t="shared" si="19"/>
        <v>8</v>
      </c>
      <c r="F129" s="65">
        <v>11</v>
      </c>
      <c r="G129" s="65"/>
      <c r="H129" s="65">
        <v>17</v>
      </c>
      <c r="I129" s="65"/>
      <c r="J129" s="65">
        <v>3</v>
      </c>
      <c r="K129" s="65"/>
      <c r="L129" s="65"/>
      <c r="M129" s="65"/>
      <c r="N129" s="65">
        <v>2</v>
      </c>
      <c r="O129" s="65">
        <v>28</v>
      </c>
      <c r="P129" s="65"/>
      <c r="Q129" s="65"/>
      <c r="R129" s="65"/>
      <c r="S129" s="65">
        <v>2</v>
      </c>
      <c r="T129" s="65"/>
      <c r="U129" s="65"/>
      <c r="V129" s="65"/>
      <c r="W129" s="65"/>
      <c r="X129" s="65"/>
      <c r="Y129" s="65"/>
      <c r="Z129" s="65"/>
      <c r="AA129" s="65"/>
      <c r="AB129" s="65">
        <v>27</v>
      </c>
      <c r="AC129" s="65"/>
      <c r="AD129" s="65"/>
      <c r="AE129" s="65">
        <v>22</v>
      </c>
      <c r="AF129" s="65"/>
      <c r="AG129" s="65"/>
      <c r="AH129" s="65"/>
      <c r="AI129" s="65"/>
      <c r="AJ129" s="180"/>
      <c r="AK129" s="65"/>
      <c r="AL129" s="65"/>
      <c r="AM129" s="65"/>
      <c r="AN129" s="65"/>
      <c r="AO129" s="65"/>
    </row>
    <row r="130" spans="2:41" ht="14.25">
      <c r="B130" s="105">
        <v>2073</v>
      </c>
      <c r="C130" s="53" t="s">
        <v>565</v>
      </c>
      <c r="D130" s="43">
        <f t="shared" si="18"/>
        <v>7</v>
      </c>
      <c r="E130" s="149">
        <f t="shared" si="19"/>
        <v>4</v>
      </c>
      <c r="F130" s="65"/>
      <c r="G130" s="65"/>
      <c r="H130" s="65"/>
      <c r="I130" s="65"/>
      <c r="J130" s="65">
        <v>1</v>
      </c>
      <c r="K130" s="65"/>
      <c r="L130" s="65"/>
      <c r="M130" s="65"/>
      <c r="N130" s="65"/>
      <c r="O130" s="65">
        <v>3</v>
      </c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>
        <v>2</v>
      </c>
      <c r="AB130" s="65">
        <v>1</v>
      </c>
      <c r="AC130" s="65"/>
      <c r="AD130" s="65"/>
      <c r="AE130" s="65"/>
      <c r="AF130" s="65"/>
      <c r="AG130" s="65"/>
      <c r="AH130" s="65"/>
      <c r="AI130" s="65"/>
      <c r="AJ130" s="180"/>
      <c r="AK130" s="65"/>
      <c r="AL130" s="65"/>
      <c r="AM130" s="65"/>
      <c r="AN130" s="65"/>
      <c r="AO130" s="65"/>
    </row>
    <row r="131" spans="2:41" ht="14.25">
      <c r="B131" s="105">
        <v>2077</v>
      </c>
      <c r="C131" s="53" t="s">
        <v>566</v>
      </c>
      <c r="D131" s="43">
        <f t="shared" si="18"/>
        <v>5</v>
      </c>
      <c r="E131" s="149">
        <f t="shared" si="19"/>
        <v>1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>
        <v>5</v>
      </c>
      <c r="AB131" s="65"/>
      <c r="AC131" s="65"/>
      <c r="AD131" s="65"/>
      <c r="AE131" s="65"/>
      <c r="AF131" s="65"/>
      <c r="AG131" s="65"/>
      <c r="AH131" s="65"/>
      <c r="AI131" s="65"/>
      <c r="AJ131" s="180"/>
      <c r="AK131" s="65"/>
      <c r="AL131" s="65"/>
      <c r="AM131" s="65"/>
      <c r="AN131" s="65"/>
      <c r="AO131" s="65"/>
    </row>
    <row r="132" spans="2:41" ht="14.25">
      <c r="B132" s="105">
        <v>2080</v>
      </c>
      <c r="C132" s="53" t="s">
        <v>567</v>
      </c>
      <c r="D132" s="43">
        <f t="shared" si="18"/>
        <v>50</v>
      </c>
      <c r="E132" s="149">
        <f t="shared" si="19"/>
        <v>4</v>
      </c>
      <c r="F132" s="65">
        <v>22</v>
      </c>
      <c r="G132" s="65"/>
      <c r="H132" s="65">
        <v>4</v>
      </c>
      <c r="I132" s="65"/>
      <c r="J132" s="65">
        <v>4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>
        <v>20</v>
      </c>
      <c r="AB132" s="65"/>
      <c r="AC132" s="65"/>
      <c r="AD132" s="65"/>
      <c r="AE132" s="65"/>
      <c r="AF132" s="65"/>
      <c r="AG132" s="65"/>
      <c r="AH132" s="65"/>
      <c r="AI132" s="65"/>
      <c r="AJ132" s="180"/>
      <c r="AK132" s="65"/>
      <c r="AL132" s="65"/>
      <c r="AM132" s="65"/>
      <c r="AN132" s="65"/>
      <c r="AO132" s="65"/>
    </row>
    <row r="133" spans="2:41" ht="14.25">
      <c r="B133" s="105">
        <v>2081</v>
      </c>
      <c r="C133" s="53" t="s">
        <v>568</v>
      </c>
      <c r="D133" s="43">
        <f t="shared" si="18"/>
        <v>11</v>
      </c>
      <c r="E133" s="149">
        <f t="shared" si="19"/>
        <v>4</v>
      </c>
      <c r="F133" s="65"/>
      <c r="G133" s="65"/>
      <c r="H133" s="65">
        <v>4</v>
      </c>
      <c r="I133" s="65"/>
      <c r="J133" s="65">
        <v>2</v>
      </c>
      <c r="K133" s="65"/>
      <c r="L133" s="65"/>
      <c r="M133" s="65"/>
      <c r="N133" s="65"/>
      <c r="O133" s="65">
        <v>2</v>
      </c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>
        <v>3</v>
      </c>
      <c r="AB133" s="65"/>
      <c r="AC133" s="65"/>
      <c r="AD133" s="65"/>
      <c r="AE133" s="65"/>
      <c r="AF133" s="65"/>
      <c r="AG133" s="65"/>
      <c r="AH133" s="65"/>
      <c r="AI133" s="65"/>
      <c r="AJ133" s="180"/>
      <c r="AK133" s="65"/>
      <c r="AL133" s="65"/>
      <c r="AM133" s="65"/>
      <c r="AN133" s="65"/>
      <c r="AO133" s="65"/>
    </row>
    <row r="134" spans="2:41" ht="14.25">
      <c r="B134" s="105">
        <v>2082</v>
      </c>
      <c r="C134" s="53" t="s">
        <v>569</v>
      </c>
      <c r="D134" s="43">
        <f t="shared" si="18"/>
        <v>32</v>
      </c>
      <c r="E134" s="149">
        <f t="shared" si="19"/>
        <v>6</v>
      </c>
      <c r="F134" s="65">
        <v>2</v>
      </c>
      <c r="G134" s="65"/>
      <c r="H134" s="65">
        <v>2</v>
      </c>
      <c r="I134" s="65"/>
      <c r="J134" s="65">
        <v>4</v>
      </c>
      <c r="K134" s="65"/>
      <c r="L134" s="65"/>
      <c r="M134" s="65"/>
      <c r="N134" s="65"/>
      <c r="O134" s="65">
        <v>1</v>
      </c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>
        <v>19</v>
      </c>
      <c r="AB134" s="65">
        <v>4</v>
      </c>
      <c r="AC134" s="65"/>
      <c r="AD134" s="65"/>
      <c r="AE134" s="65"/>
      <c r="AF134" s="65"/>
      <c r="AG134" s="65"/>
      <c r="AH134" s="65"/>
      <c r="AI134" s="65"/>
      <c r="AJ134" s="180"/>
      <c r="AK134" s="65"/>
      <c r="AL134" s="65"/>
      <c r="AM134" s="65"/>
      <c r="AN134" s="65"/>
      <c r="AO134" s="65"/>
    </row>
    <row r="135" spans="2:41" ht="14.25">
      <c r="B135" s="105">
        <v>2083</v>
      </c>
      <c r="C135" s="53" t="s">
        <v>570</v>
      </c>
      <c r="D135" s="43">
        <f t="shared" si="18"/>
        <v>51</v>
      </c>
      <c r="E135" s="149">
        <f t="shared" si="19"/>
        <v>8</v>
      </c>
      <c r="F135" s="65">
        <v>4</v>
      </c>
      <c r="G135" s="65"/>
      <c r="H135" s="65">
        <v>6</v>
      </c>
      <c r="I135" s="65"/>
      <c r="J135" s="65">
        <v>7</v>
      </c>
      <c r="K135" s="65"/>
      <c r="L135" s="65"/>
      <c r="M135" s="65"/>
      <c r="N135" s="65"/>
      <c r="O135" s="65">
        <v>7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>
        <v>4</v>
      </c>
      <c r="AB135" s="65">
        <v>20</v>
      </c>
      <c r="AC135" s="65"/>
      <c r="AD135" s="65"/>
      <c r="AE135" s="65">
        <v>2</v>
      </c>
      <c r="AF135" s="65">
        <v>1</v>
      </c>
      <c r="AG135" s="65"/>
      <c r="AH135" s="65"/>
      <c r="AI135" s="65"/>
      <c r="AJ135" s="180"/>
      <c r="AK135" s="65"/>
      <c r="AL135" s="65"/>
      <c r="AM135" s="65"/>
      <c r="AN135" s="65"/>
      <c r="AO135" s="65"/>
    </row>
    <row r="136" spans="2:41" ht="14.25">
      <c r="B136" s="105">
        <v>2087</v>
      </c>
      <c r="C136" s="53" t="s">
        <v>571</v>
      </c>
      <c r="D136" s="43">
        <f t="shared" si="18"/>
        <v>57</v>
      </c>
      <c r="E136" s="149">
        <f t="shared" si="19"/>
        <v>9</v>
      </c>
      <c r="F136" s="65">
        <v>12</v>
      </c>
      <c r="G136" s="65"/>
      <c r="H136" s="65">
        <v>8</v>
      </c>
      <c r="I136" s="65">
        <v>2</v>
      </c>
      <c r="J136" s="65">
        <v>2</v>
      </c>
      <c r="K136" s="65"/>
      <c r="L136" s="65"/>
      <c r="M136" s="65"/>
      <c r="N136" s="65"/>
      <c r="O136" s="65">
        <v>1</v>
      </c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>
        <v>7</v>
      </c>
      <c r="AB136" s="65">
        <v>6</v>
      </c>
      <c r="AC136" s="65"/>
      <c r="AD136" s="65"/>
      <c r="AE136" s="65">
        <v>18</v>
      </c>
      <c r="AF136" s="65"/>
      <c r="AG136" s="65"/>
      <c r="AH136" s="65"/>
      <c r="AI136" s="65"/>
      <c r="AJ136" s="180"/>
      <c r="AK136" s="65"/>
      <c r="AL136" s="65"/>
      <c r="AM136" s="65"/>
      <c r="AN136" s="65"/>
      <c r="AO136" s="65">
        <v>1</v>
      </c>
    </row>
    <row r="137" spans="2:41" ht="14.25">
      <c r="B137" s="105">
        <v>2091</v>
      </c>
      <c r="C137" s="53" t="s">
        <v>572</v>
      </c>
      <c r="D137" s="43">
        <f t="shared" si="18"/>
        <v>0</v>
      </c>
      <c r="E137" s="149">
        <f t="shared" si="19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180"/>
      <c r="AK137" s="65"/>
      <c r="AL137" s="65"/>
      <c r="AM137" s="65"/>
      <c r="AN137" s="65"/>
      <c r="AO137" s="65"/>
    </row>
    <row r="138" spans="2:41" ht="14.25">
      <c r="B138" s="105">
        <v>2092</v>
      </c>
      <c r="C138" s="53" t="s">
        <v>573</v>
      </c>
      <c r="D138" s="43">
        <f t="shared" si="18"/>
        <v>8</v>
      </c>
      <c r="E138" s="149">
        <f t="shared" si="19"/>
        <v>2</v>
      </c>
      <c r="F138" s="65">
        <v>3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>
        <v>5</v>
      </c>
      <c r="AB138" s="65"/>
      <c r="AC138" s="65"/>
      <c r="AD138" s="65"/>
      <c r="AE138" s="65"/>
      <c r="AF138" s="65"/>
      <c r="AG138" s="65"/>
      <c r="AH138" s="65"/>
      <c r="AI138" s="65"/>
      <c r="AJ138" s="180"/>
      <c r="AK138" s="65"/>
      <c r="AL138" s="65"/>
      <c r="AM138" s="65"/>
      <c r="AN138" s="65"/>
      <c r="AO138" s="65"/>
    </row>
    <row r="139" spans="2:41" ht="14.25">
      <c r="B139" s="105">
        <v>2102</v>
      </c>
      <c r="C139" s="53" t="s">
        <v>574</v>
      </c>
      <c r="D139" s="43">
        <f t="shared" si="18"/>
        <v>158</v>
      </c>
      <c r="E139" s="149">
        <f t="shared" si="19"/>
        <v>4</v>
      </c>
      <c r="F139" s="65">
        <v>11</v>
      </c>
      <c r="G139" s="65"/>
      <c r="H139" s="65">
        <v>4</v>
      </c>
      <c r="I139" s="65"/>
      <c r="J139" s="65">
        <v>13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>
        <v>130</v>
      </c>
      <c r="AB139" s="65"/>
      <c r="AC139" s="65"/>
      <c r="AD139" s="65"/>
      <c r="AE139" s="65"/>
      <c r="AF139" s="65"/>
      <c r="AG139" s="65"/>
      <c r="AH139" s="65"/>
      <c r="AI139" s="65"/>
      <c r="AJ139" s="180"/>
      <c r="AK139" s="65"/>
      <c r="AL139" s="65"/>
      <c r="AM139" s="65"/>
      <c r="AN139" s="65"/>
      <c r="AO139" s="65"/>
    </row>
    <row r="140" spans="2:41" ht="14.25">
      <c r="B140" s="105">
        <v>2104</v>
      </c>
      <c r="C140" s="53" t="s">
        <v>575</v>
      </c>
      <c r="D140" s="43">
        <f t="shared" si="18"/>
        <v>14</v>
      </c>
      <c r="E140" s="149">
        <f t="shared" si="19"/>
        <v>2</v>
      </c>
      <c r="F140" s="65"/>
      <c r="G140" s="65"/>
      <c r="H140" s="65"/>
      <c r="I140" s="65"/>
      <c r="J140" s="65">
        <v>7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>
        <v>7</v>
      </c>
      <c r="AB140" s="65"/>
      <c r="AC140" s="65"/>
      <c r="AD140" s="65"/>
      <c r="AE140" s="65"/>
      <c r="AF140" s="65"/>
      <c r="AG140" s="65"/>
      <c r="AH140" s="65"/>
      <c r="AI140" s="65"/>
      <c r="AJ140" s="180"/>
      <c r="AK140" s="65"/>
      <c r="AL140" s="65"/>
      <c r="AM140" s="65"/>
      <c r="AN140" s="65"/>
      <c r="AO140" s="65"/>
    </row>
    <row r="141" spans="2:41" ht="14.25">
      <c r="B141" s="105">
        <v>2106</v>
      </c>
      <c r="C141" s="53" t="s">
        <v>576</v>
      </c>
      <c r="D141" s="43">
        <f t="shared" si="18"/>
        <v>5</v>
      </c>
      <c r="E141" s="149">
        <f t="shared" si="19"/>
        <v>2</v>
      </c>
      <c r="F141" s="65">
        <v>3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>
        <v>2</v>
      </c>
      <c r="AB141" s="65"/>
      <c r="AC141" s="65"/>
      <c r="AD141" s="65"/>
      <c r="AE141" s="65"/>
      <c r="AF141" s="65"/>
      <c r="AG141" s="65"/>
      <c r="AH141" s="65"/>
      <c r="AI141" s="65"/>
      <c r="AJ141" s="180"/>
      <c r="AK141" s="65"/>
      <c r="AL141" s="65"/>
      <c r="AM141" s="65"/>
      <c r="AN141" s="65"/>
      <c r="AO141" s="65"/>
    </row>
    <row r="142" spans="2:41" ht="14.25">
      <c r="B142" s="105">
        <v>2108</v>
      </c>
      <c r="C142" s="53" t="s">
        <v>577</v>
      </c>
      <c r="D142" s="43">
        <f t="shared" si="18"/>
        <v>12</v>
      </c>
      <c r="E142" s="149">
        <f t="shared" si="19"/>
        <v>3</v>
      </c>
      <c r="F142" s="65"/>
      <c r="G142" s="65"/>
      <c r="H142" s="65">
        <v>8</v>
      </c>
      <c r="I142" s="65"/>
      <c r="J142" s="65">
        <v>3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>
        <v>1</v>
      </c>
      <c r="AF142" s="65"/>
      <c r="AG142" s="65"/>
      <c r="AH142" s="65"/>
      <c r="AI142" s="65"/>
      <c r="AJ142" s="180"/>
      <c r="AK142" s="65"/>
      <c r="AL142" s="65"/>
      <c r="AM142" s="65"/>
      <c r="AN142" s="65"/>
      <c r="AO142" s="65"/>
    </row>
    <row r="143" spans="2:41" ht="14.25">
      <c r="B143" s="105">
        <v>2110</v>
      </c>
      <c r="C143" s="53" t="s">
        <v>578</v>
      </c>
      <c r="D143" s="43">
        <f t="shared" si="18"/>
        <v>9</v>
      </c>
      <c r="E143" s="149">
        <f t="shared" si="19"/>
        <v>2</v>
      </c>
      <c r="F143" s="65">
        <v>2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>
        <v>7</v>
      </c>
      <c r="AF143" s="65"/>
      <c r="AG143" s="65"/>
      <c r="AH143" s="65"/>
      <c r="AI143" s="65"/>
      <c r="AJ143" s="180"/>
      <c r="AK143" s="65"/>
      <c r="AL143" s="65"/>
      <c r="AM143" s="65"/>
      <c r="AN143" s="65"/>
      <c r="AO143" s="65"/>
    </row>
    <row r="144" spans="2:41" ht="14.25">
      <c r="B144" s="105">
        <v>2111</v>
      </c>
      <c r="C144" s="53" t="s">
        <v>976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180"/>
      <c r="AK144" s="65"/>
      <c r="AL144" s="65"/>
      <c r="AM144" s="65"/>
      <c r="AN144" s="65"/>
      <c r="AO144" s="65"/>
    </row>
    <row r="145" spans="2:41" ht="14.25">
      <c r="B145" s="105">
        <v>2406</v>
      </c>
      <c r="C145" s="53" t="s">
        <v>579</v>
      </c>
      <c r="D145" s="43">
        <f t="shared" si="18"/>
        <v>40</v>
      </c>
      <c r="E145" s="149">
        <f t="shared" si="19"/>
        <v>4</v>
      </c>
      <c r="F145" s="65"/>
      <c r="G145" s="65"/>
      <c r="H145" s="65">
        <v>2</v>
      </c>
      <c r="I145" s="65"/>
      <c r="J145" s="65"/>
      <c r="K145" s="65"/>
      <c r="L145" s="65"/>
      <c r="M145" s="65"/>
      <c r="N145" s="65"/>
      <c r="O145" s="65">
        <v>5</v>
      </c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>
        <v>30</v>
      </c>
      <c r="AC145" s="65"/>
      <c r="AD145" s="65"/>
      <c r="AE145" s="65"/>
      <c r="AF145" s="65"/>
      <c r="AG145" s="65">
        <v>3</v>
      </c>
      <c r="AH145" s="65"/>
      <c r="AI145" s="65"/>
      <c r="AJ145" s="180"/>
      <c r="AK145" s="65"/>
      <c r="AL145" s="65"/>
      <c r="AM145" s="65"/>
      <c r="AN145" s="65"/>
      <c r="AO145" s="65"/>
    </row>
    <row r="146" spans="2:41" ht="15" thickBot="1">
      <c r="B146" s="105">
        <v>2407</v>
      </c>
      <c r="C146" s="53" t="s">
        <v>978</v>
      </c>
      <c r="D146" s="43">
        <f t="shared" si="18"/>
        <v>4</v>
      </c>
      <c r="E146" s="149">
        <f t="shared" si="19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>
        <v>4</v>
      </c>
      <c r="AF146" s="65"/>
      <c r="AG146" s="65"/>
      <c r="AH146" s="65"/>
      <c r="AI146" s="65"/>
      <c r="AJ146" s="180"/>
      <c r="AK146" s="65"/>
      <c r="AL146" s="65"/>
      <c r="AM146" s="65"/>
      <c r="AN146" s="65"/>
      <c r="AO146" s="65"/>
    </row>
    <row r="147" spans="2:41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180"/>
      <c r="AK147" s="65"/>
      <c r="AL147" s="65"/>
      <c r="AM147" s="65"/>
      <c r="AN147" s="65"/>
      <c r="AO147" s="65"/>
    </row>
    <row r="148" spans="2:41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180"/>
      <c r="AK148" s="65"/>
      <c r="AL148" s="65"/>
      <c r="AM148" s="65"/>
      <c r="AN148" s="65"/>
      <c r="AO148" s="65"/>
    </row>
    <row r="149" spans="2:41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180"/>
      <c r="AK149" s="65"/>
      <c r="AL149" s="65"/>
      <c r="AM149" s="65"/>
      <c r="AN149" s="65"/>
      <c r="AO149" s="65"/>
    </row>
    <row r="150" spans="2:41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180"/>
      <c r="AK150" s="65"/>
      <c r="AL150" s="65"/>
      <c r="AM150" s="65"/>
      <c r="AN150" s="65"/>
      <c r="AO150" s="65"/>
    </row>
    <row r="151" spans="2:41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180"/>
      <c r="AK151" s="65"/>
      <c r="AL151" s="65"/>
      <c r="AM151" s="65"/>
      <c r="AN151" s="65"/>
      <c r="AO151" s="65"/>
    </row>
    <row r="152" spans="2:41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180"/>
      <c r="AK152" s="65"/>
      <c r="AL152" s="65"/>
      <c r="AM152" s="65"/>
      <c r="AN152" s="65"/>
      <c r="AO152" s="65"/>
    </row>
    <row r="153" spans="2:41" ht="15" hidden="1" thickBot="1">
      <c r="B153" s="105"/>
      <c r="C153" s="53"/>
      <c r="D153" s="43">
        <f t="shared" si="18"/>
        <v>0</v>
      </c>
      <c r="E153" s="149">
        <f>COUNT(F153:AO153)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180"/>
      <c r="AK153" s="65"/>
      <c r="AL153" s="65"/>
      <c r="AM153" s="65"/>
      <c r="AN153" s="65"/>
      <c r="AO153" s="65"/>
    </row>
    <row r="154" spans="2:41" ht="15" hidden="1" thickBot="1">
      <c r="B154" s="105"/>
      <c r="C154" s="53"/>
      <c r="D154" s="43">
        <f t="shared" si="18"/>
        <v>0</v>
      </c>
      <c r="E154" s="149">
        <f>COUNT(F154:AO154)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180"/>
      <c r="AK154" s="65"/>
      <c r="AL154" s="65"/>
      <c r="AM154" s="65"/>
      <c r="AN154" s="65"/>
      <c r="AO154" s="66"/>
    </row>
    <row r="155" spans="2:41" ht="15" hidden="1" thickBot="1">
      <c r="B155" s="105"/>
      <c r="C155" s="55"/>
      <c r="D155" s="43">
        <f t="shared" si="18"/>
        <v>0</v>
      </c>
      <c r="E155" s="149">
        <f>COUNT(F155:AO155)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180"/>
      <c r="AK155" s="65"/>
      <c r="AL155" s="65"/>
      <c r="AM155" s="65"/>
      <c r="AN155" s="65"/>
      <c r="AO155" s="65"/>
    </row>
    <row r="156" spans="2:41" ht="15" hidden="1" thickBot="1">
      <c r="B156" s="106"/>
      <c r="C156" s="56"/>
      <c r="D156" s="44">
        <f t="shared" si="18"/>
        <v>0</v>
      </c>
      <c r="E156" s="150">
        <f>COUNT(F156:AO156)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193"/>
      <c r="AK156" s="66"/>
      <c r="AL156" s="66"/>
      <c r="AM156" s="66"/>
      <c r="AN156" s="66"/>
      <c r="AO156" s="66"/>
    </row>
    <row r="157" spans="2:41" ht="15" thickBot="1">
      <c r="B157" s="108"/>
      <c r="C157" s="3" t="s">
        <v>782</v>
      </c>
      <c r="D157" s="59">
        <f>SUM(D89:D156)</f>
        <v>3669</v>
      </c>
      <c r="E157" s="167"/>
      <c r="F157" s="60">
        <f aca="true" t="shared" si="20" ref="F157:AI157">SUM(F89:F156)</f>
        <v>522</v>
      </c>
      <c r="G157" s="60">
        <f t="shared" si="20"/>
        <v>1</v>
      </c>
      <c r="H157" s="60">
        <f t="shared" si="20"/>
        <v>450</v>
      </c>
      <c r="I157" s="60">
        <f t="shared" si="20"/>
        <v>7</v>
      </c>
      <c r="J157" s="60">
        <f t="shared" si="20"/>
        <v>317</v>
      </c>
      <c r="K157" s="60">
        <f t="shared" si="20"/>
        <v>1</v>
      </c>
      <c r="L157" s="60">
        <f t="shared" si="20"/>
        <v>5</v>
      </c>
      <c r="M157" s="60">
        <f t="shared" si="20"/>
        <v>0</v>
      </c>
      <c r="N157" s="60">
        <f t="shared" si="20"/>
        <v>20</v>
      </c>
      <c r="O157" s="60">
        <f t="shared" si="20"/>
        <v>496</v>
      </c>
      <c r="P157" s="60">
        <f t="shared" si="20"/>
        <v>6</v>
      </c>
      <c r="Q157" s="60">
        <f t="shared" si="20"/>
        <v>6</v>
      </c>
      <c r="R157" s="60">
        <f t="shared" si="20"/>
        <v>1</v>
      </c>
      <c r="S157" s="60">
        <f t="shared" si="20"/>
        <v>3</v>
      </c>
      <c r="T157" s="60">
        <f t="shared" si="20"/>
        <v>2</v>
      </c>
      <c r="U157" s="60">
        <f t="shared" si="20"/>
        <v>57</v>
      </c>
      <c r="V157" s="60">
        <f t="shared" si="20"/>
        <v>0</v>
      </c>
      <c r="W157" s="60">
        <f t="shared" si="20"/>
        <v>0</v>
      </c>
      <c r="X157" s="60">
        <f t="shared" si="20"/>
        <v>78</v>
      </c>
      <c r="Y157" s="60">
        <f t="shared" si="20"/>
        <v>0</v>
      </c>
      <c r="Z157" s="60">
        <f t="shared" si="20"/>
        <v>6</v>
      </c>
      <c r="AA157" s="60">
        <f t="shared" si="20"/>
        <v>650</v>
      </c>
      <c r="AB157" s="60">
        <f t="shared" si="20"/>
        <v>571</v>
      </c>
      <c r="AC157" s="60">
        <f t="shared" si="20"/>
        <v>53</v>
      </c>
      <c r="AD157" s="60">
        <f t="shared" si="20"/>
        <v>6</v>
      </c>
      <c r="AE157" s="60">
        <f t="shared" si="20"/>
        <v>377</v>
      </c>
      <c r="AF157" s="60">
        <f t="shared" si="20"/>
        <v>14</v>
      </c>
      <c r="AG157" s="60">
        <f t="shared" si="20"/>
        <v>7</v>
      </c>
      <c r="AH157" s="60">
        <f t="shared" si="20"/>
        <v>0</v>
      </c>
      <c r="AI157" s="60">
        <f t="shared" si="20"/>
        <v>1</v>
      </c>
      <c r="AJ157" s="194">
        <v>0</v>
      </c>
      <c r="AK157" s="60">
        <f>SUM(AK89:AK156)</f>
        <v>0</v>
      </c>
      <c r="AL157" s="60">
        <f>SUM(AL89:AL156)</f>
        <v>0</v>
      </c>
      <c r="AM157" s="60">
        <f>SUM(AM89:AM156)</f>
        <v>0</v>
      </c>
      <c r="AN157" s="60">
        <f>SUM(AN89:AN156)</f>
        <v>4</v>
      </c>
      <c r="AO157" s="60">
        <f>SUM(AO89:AO156)</f>
        <v>8</v>
      </c>
    </row>
    <row r="158" spans="2:41" ht="15" thickBot="1">
      <c r="B158" s="67" t="s">
        <v>776</v>
      </c>
      <c r="C158" s="68" t="s">
        <v>783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192"/>
      <c r="AK158" s="99"/>
      <c r="AL158" s="99"/>
      <c r="AM158" s="99"/>
      <c r="AN158" s="99"/>
      <c r="AO158" s="99"/>
    </row>
    <row r="159" spans="2:41" ht="14.25">
      <c r="B159" s="104">
        <v>3001</v>
      </c>
      <c r="C159" s="52" t="s">
        <v>580</v>
      </c>
      <c r="D159" s="42">
        <f aca="true" t="shared" si="21" ref="D159:D190">SUM(F159:AO159)</f>
        <v>8</v>
      </c>
      <c r="E159" s="148">
        <f aca="true" t="shared" si="22" ref="E159:E190">COUNT(F159:AO159)</f>
        <v>4</v>
      </c>
      <c r="F159" s="64"/>
      <c r="G159" s="64"/>
      <c r="H159" s="64"/>
      <c r="I159" s="64"/>
      <c r="J159" s="64"/>
      <c r="K159" s="64"/>
      <c r="L159" s="64">
        <v>2</v>
      </c>
      <c r="M159" s="64"/>
      <c r="N159" s="64"/>
      <c r="O159" s="64"/>
      <c r="P159" s="64">
        <v>1</v>
      </c>
      <c r="Q159" s="64">
        <v>3</v>
      </c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>
        <v>2</v>
      </c>
      <c r="AE159" s="64"/>
      <c r="AF159" s="64"/>
      <c r="AG159" s="64"/>
      <c r="AH159" s="64"/>
      <c r="AI159" s="64"/>
      <c r="AJ159" s="191"/>
      <c r="AK159" s="64"/>
      <c r="AL159" s="64"/>
      <c r="AM159" s="64"/>
      <c r="AN159" s="64"/>
      <c r="AO159" s="64"/>
    </row>
    <row r="160" spans="2:41" ht="14.25">
      <c r="B160" s="105">
        <v>3002</v>
      </c>
      <c r="C160" s="53" t="s">
        <v>581</v>
      </c>
      <c r="D160" s="43">
        <f t="shared" si="21"/>
        <v>49</v>
      </c>
      <c r="E160" s="149">
        <f t="shared" si="22"/>
        <v>12</v>
      </c>
      <c r="F160" s="65"/>
      <c r="G160" s="65">
        <v>2</v>
      </c>
      <c r="H160" s="65"/>
      <c r="I160" s="65">
        <v>1</v>
      </c>
      <c r="J160" s="65"/>
      <c r="K160" s="65">
        <v>9</v>
      </c>
      <c r="L160" s="65">
        <v>1</v>
      </c>
      <c r="M160" s="65">
        <v>1</v>
      </c>
      <c r="N160" s="65"/>
      <c r="O160" s="65"/>
      <c r="P160" s="65">
        <v>5</v>
      </c>
      <c r="Q160" s="65"/>
      <c r="R160" s="65"/>
      <c r="S160" s="65">
        <v>1</v>
      </c>
      <c r="T160" s="65"/>
      <c r="U160" s="65">
        <v>4</v>
      </c>
      <c r="V160" s="65"/>
      <c r="W160" s="65"/>
      <c r="X160" s="65"/>
      <c r="Y160" s="65"/>
      <c r="Z160" s="65"/>
      <c r="AA160" s="65"/>
      <c r="AB160" s="65"/>
      <c r="AC160" s="65">
        <v>12</v>
      </c>
      <c r="AD160" s="65">
        <v>5</v>
      </c>
      <c r="AE160" s="65">
        <v>2</v>
      </c>
      <c r="AF160" s="65"/>
      <c r="AG160" s="65">
        <v>6</v>
      </c>
      <c r="AH160" s="65"/>
      <c r="AI160" s="65"/>
      <c r="AJ160" s="180"/>
      <c r="AK160" s="65"/>
      <c r="AL160" s="65"/>
      <c r="AM160" s="65"/>
      <c r="AN160" s="65"/>
      <c r="AO160" s="65"/>
    </row>
    <row r="161" spans="2:41" ht="14.25">
      <c r="B161" s="105">
        <v>3003</v>
      </c>
      <c r="C161" s="55" t="s">
        <v>582</v>
      </c>
      <c r="D161" s="43">
        <f t="shared" si="21"/>
        <v>368</v>
      </c>
      <c r="E161" s="149">
        <f t="shared" si="22"/>
        <v>20</v>
      </c>
      <c r="F161" s="65"/>
      <c r="G161" s="65">
        <v>13</v>
      </c>
      <c r="H161" s="65"/>
      <c r="I161" s="65">
        <v>24</v>
      </c>
      <c r="J161" s="65"/>
      <c r="K161" s="65">
        <v>27</v>
      </c>
      <c r="L161" s="65">
        <v>6</v>
      </c>
      <c r="M161" s="65">
        <v>81</v>
      </c>
      <c r="N161" s="65"/>
      <c r="O161" s="65"/>
      <c r="P161" s="65">
        <v>93</v>
      </c>
      <c r="Q161" s="65">
        <v>9</v>
      </c>
      <c r="R161" s="65"/>
      <c r="S161" s="65">
        <v>2</v>
      </c>
      <c r="T161" s="65">
        <v>6</v>
      </c>
      <c r="U161" s="65">
        <v>4</v>
      </c>
      <c r="V161" s="65"/>
      <c r="W161" s="65"/>
      <c r="X161" s="65"/>
      <c r="Y161" s="65"/>
      <c r="Z161" s="65">
        <v>1</v>
      </c>
      <c r="AA161" s="65">
        <v>4</v>
      </c>
      <c r="AB161" s="65">
        <v>2</v>
      </c>
      <c r="AC161" s="65">
        <v>39</v>
      </c>
      <c r="AD161" s="65">
        <v>1</v>
      </c>
      <c r="AE161" s="65"/>
      <c r="AF161" s="65">
        <v>6</v>
      </c>
      <c r="AG161" s="65">
        <v>4</v>
      </c>
      <c r="AH161" s="65">
        <v>35</v>
      </c>
      <c r="AI161" s="65">
        <v>9</v>
      </c>
      <c r="AJ161" s="180">
        <v>2</v>
      </c>
      <c r="AK161" s="65"/>
      <c r="AL161" s="65"/>
      <c r="AM161" s="65"/>
      <c r="AN161" s="65"/>
      <c r="AO161" s="65"/>
    </row>
    <row r="162" spans="2:41" ht="14.25">
      <c r="B162" s="105">
        <v>3010</v>
      </c>
      <c r="C162" s="55" t="s">
        <v>583</v>
      </c>
      <c r="D162" s="43">
        <f t="shared" si="21"/>
        <v>74</v>
      </c>
      <c r="E162" s="149">
        <f t="shared" si="22"/>
        <v>13</v>
      </c>
      <c r="F162" s="65"/>
      <c r="G162" s="65">
        <v>4</v>
      </c>
      <c r="H162" s="65"/>
      <c r="I162" s="65">
        <v>3</v>
      </c>
      <c r="J162" s="65"/>
      <c r="K162" s="65">
        <v>11</v>
      </c>
      <c r="L162" s="65">
        <v>2</v>
      </c>
      <c r="M162" s="65">
        <v>4</v>
      </c>
      <c r="N162" s="65"/>
      <c r="O162" s="65"/>
      <c r="P162" s="65">
        <v>13</v>
      </c>
      <c r="Q162" s="65">
        <v>1</v>
      </c>
      <c r="R162" s="65"/>
      <c r="S162" s="65">
        <v>5</v>
      </c>
      <c r="T162" s="65"/>
      <c r="U162" s="65"/>
      <c r="V162" s="65"/>
      <c r="W162" s="65"/>
      <c r="X162" s="65"/>
      <c r="Y162" s="65"/>
      <c r="Z162" s="65"/>
      <c r="AA162" s="65"/>
      <c r="AB162" s="65"/>
      <c r="AC162" s="65">
        <v>13</v>
      </c>
      <c r="AD162" s="65">
        <v>10</v>
      </c>
      <c r="AE162" s="65"/>
      <c r="AF162" s="65"/>
      <c r="AG162" s="65">
        <v>6</v>
      </c>
      <c r="AH162" s="65">
        <v>1</v>
      </c>
      <c r="AI162" s="65">
        <v>1</v>
      </c>
      <c r="AJ162" s="180"/>
      <c r="AK162" s="65"/>
      <c r="AL162" s="65"/>
      <c r="AM162" s="65"/>
      <c r="AN162" s="65"/>
      <c r="AO162" s="65"/>
    </row>
    <row r="163" spans="2:41" ht="14.25">
      <c r="B163" s="105">
        <v>3025</v>
      </c>
      <c r="C163" s="55" t="s">
        <v>584</v>
      </c>
      <c r="D163" s="43">
        <f t="shared" si="21"/>
        <v>101</v>
      </c>
      <c r="E163" s="149">
        <f t="shared" si="22"/>
        <v>14</v>
      </c>
      <c r="F163" s="65"/>
      <c r="G163" s="65"/>
      <c r="H163" s="65"/>
      <c r="I163" s="65"/>
      <c r="J163" s="65"/>
      <c r="K163" s="65">
        <v>2</v>
      </c>
      <c r="L163" s="65"/>
      <c r="M163" s="65"/>
      <c r="N163" s="65">
        <v>2</v>
      </c>
      <c r="O163" s="65">
        <v>2</v>
      </c>
      <c r="P163" s="65">
        <v>2</v>
      </c>
      <c r="Q163" s="65">
        <v>26</v>
      </c>
      <c r="R163" s="65"/>
      <c r="S163" s="65">
        <v>4</v>
      </c>
      <c r="T163" s="65"/>
      <c r="U163" s="65"/>
      <c r="V163" s="65"/>
      <c r="W163" s="65"/>
      <c r="X163" s="65">
        <v>1</v>
      </c>
      <c r="Y163" s="65"/>
      <c r="Z163" s="65">
        <v>17</v>
      </c>
      <c r="AA163" s="65"/>
      <c r="AB163" s="65"/>
      <c r="AC163" s="65">
        <v>3</v>
      </c>
      <c r="AD163" s="65">
        <v>31</v>
      </c>
      <c r="AE163" s="65">
        <v>4</v>
      </c>
      <c r="AF163" s="65">
        <v>3</v>
      </c>
      <c r="AG163" s="65">
        <v>2</v>
      </c>
      <c r="AH163" s="65">
        <v>2</v>
      </c>
      <c r="AI163" s="65"/>
      <c r="AJ163" s="180"/>
      <c r="AK163" s="65"/>
      <c r="AL163" s="65"/>
      <c r="AM163" s="65"/>
      <c r="AN163" s="65"/>
      <c r="AO163" s="65"/>
    </row>
    <row r="164" spans="2:41" ht="14.25">
      <c r="B164" s="105">
        <v>3029</v>
      </c>
      <c r="C164" s="55" t="s">
        <v>585</v>
      </c>
      <c r="D164" s="43">
        <f t="shared" si="21"/>
        <v>9</v>
      </c>
      <c r="E164" s="149">
        <f t="shared" si="22"/>
        <v>4</v>
      </c>
      <c r="F164" s="65"/>
      <c r="G164" s="65"/>
      <c r="H164" s="65"/>
      <c r="I164" s="65"/>
      <c r="J164" s="65"/>
      <c r="K164" s="65">
        <v>1</v>
      </c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>
        <v>1</v>
      </c>
      <c r="AA164" s="65"/>
      <c r="AB164" s="65"/>
      <c r="AC164" s="65">
        <v>2</v>
      </c>
      <c r="AD164" s="65">
        <v>5</v>
      </c>
      <c r="AE164" s="65"/>
      <c r="AF164" s="65"/>
      <c r="AG164" s="65"/>
      <c r="AH164" s="65"/>
      <c r="AI164" s="65"/>
      <c r="AJ164" s="180"/>
      <c r="AK164" s="65"/>
      <c r="AL164" s="65"/>
      <c r="AM164" s="65"/>
      <c r="AN164" s="65"/>
      <c r="AO164" s="65"/>
    </row>
    <row r="165" spans="2:41" ht="14.25">
      <c r="B165" s="105">
        <v>3034</v>
      </c>
      <c r="C165" s="55" t="s">
        <v>586</v>
      </c>
      <c r="D165" s="43">
        <f t="shared" si="21"/>
        <v>69</v>
      </c>
      <c r="E165" s="149">
        <f t="shared" si="22"/>
        <v>12</v>
      </c>
      <c r="F165" s="65">
        <v>2</v>
      </c>
      <c r="G165" s="65">
        <v>2</v>
      </c>
      <c r="H165" s="65"/>
      <c r="I165" s="65">
        <v>2</v>
      </c>
      <c r="J165" s="65"/>
      <c r="K165" s="65">
        <v>16</v>
      </c>
      <c r="L165" s="65">
        <v>5</v>
      </c>
      <c r="M165" s="65"/>
      <c r="N165" s="65"/>
      <c r="O165" s="65"/>
      <c r="P165" s="65">
        <v>7</v>
      </c>
      <c r="Q165" s="65">
        <v>2</v>
      </c>
      <c r="R165" s="65"/>
      <c r="S165" s="65"/>
      <c r="T165" s="65"/>
      <c r="U165" s="65">
        <v>2</v>
      </c>
      <c r="V165" s="65"/>
      <c r="W165" s="65"/>
      <c r="X165" s="65"/>
      <c r="Y165" s="65"/>
      <c r="Z165" s="65"/>
      <c r="AA165" s="65"/>
      <c r="AB165" s="65"/>
      <c r="AC165" s="65">
        <v>4</v>
      </c>
      <c r="AD165" s="65"/>
      <c r="AE165" s="65"/>
      <c r="AF165" s="65"/>
      <c r="AG165" s="65">
        <v>4</v>
      </c>
      <c r="AH165" s="65"/>
      <c r="AI165" s="65">
        <v>21</v>
      </c>
      <c r="AJ165" s="180"/>
      <c r="AK165" s="65"/>
      <c r="AL165" s="65"/>
      <c r="AM165" s="65"/>
      <c r="AN165" s="65"/>
      <c r="AO165" s="65">
        <v>2</v>
      </c>
    </row>
    <row r="166" spans="2:41" ht="14.25">
      <c r="B166" s="105">
        <v>3040</v>
      </c>
      <c r="C166" s="55" t="s">
        <v>587</v>
      </c>
      <c r="D166" s="43">
        <f t="shared" si="21"/>
        <v>88</v>
      </c>
      <c r="E166" s="149">
        <f t="shared" si="22"/>
        <v>14</v>
      </c>
      <c r="F166" s="65"/>
      <c r="G166" s="65">
        <v>1</v>
      </c>
      <c r="H166" s="65"/>
      <c r="I166" s="65"/>
      <c r="J166" s="65"/>
      <c r="K166" s="65">
        <v>5</v>
      </c>
      <c r="L166" s="65">
        <v>1</v>
      </c>
      <c r="M166" s="65"/>
      <c r="N166" s="65">
        <v>2</v>
      </c>
      <c r="O166" s="65"/>
      <c r="P166" s="65">
        <v>1</v>
      </c>
      <c r="Q166" s="65">
        <v>13</v>
      </c>
      <c r="R166" s="65">
        <v>2</v>
      </c>
      <c r="S166" s="65">
        <v>11</v>
      </c>
      <c r="T166" s="65"/>
      <c r="U166" s="65">
        <v>2</v>
      </c>
      <c r="V166" s="65"/>
      <c r="W166" s="65"/>
      <c r="X166" s="65"/>
      <c r="Y166" s="65"/>
      <c r="Z166" s="65">
        <v>2</v>
      </c>
      <c r="AA166" s="65"/>
      <c r="AB166" s="65">
        <v>2</v>
      </c>
      <c r="AC166" s="65">
        <v>2</v>
      </c>
      <c r="AD166" s="65">
        <v>42</v>
      </c>
      <c r="AE166" s="65"/>
      <c r="AF166" s="65">
        <v>2</v>
      </c>
      <c r="AG166" s="65"/>
      <c r="AH166" s="65"/>
      <c r="AI166" s="65"/>
      <c r="AJ166" s="180"/>
      <c r="AK166" s="65"/>
      <c r="AL166" s="65"/>
      <c r="AM166" s="65"/>
      <c r="AN166" s="65"/>
      <c r="AO166" s="65"/>
    </row>
    <row r="167" spans="2:41" ht="14.25">
      <c r="B167" s="105">
        <v>3063</v>
      </c>
      <c r="C167" s="55" t="s">
        <v>588</v>
      </c>
      <c r="D167" s="43">
        <f t="shared" si="21"/>
        <v>166</v>
      </c>
      <c r="E167" s="149">
        <f t="shared" si="22"/>
        <v>14</v>
      </c>
      <c r="F167" s="65"/>
      <c r="G167" s="65"/>
      <c r="H167" s="65"/>
      <c r="I167" s="65">
        <v>2</v>
      </c>
      <c r="J167" s="65"/>
      <c r="K167" s="65">
        <v>17</v>
      </c>
      <c r="L167" s="65">
        <v>4</v>
      </c>
      <c r="M167" s="65"/>
      <c r="N167" s="65"/>
      <c r="O167" s="65"/>
      <c r="P167" s="65">
        <v>1</v>
      </c>
      <c r="Q167" s="65">
        <v>1</v>
      </c>
      <c r="R167" s="65">
        <v>3</v>
      </c>
      <c r="S167" s="65">
        <v>37</v>
      </c>
      <c r="T167" s="65">
        <v>2</v>
      </c>
      <c r="U167" s="65">
        <v>5</v>
      </c>
      <c r="V167" s="65"/>
      <c r="W167" s="65"/>
      <c r="X167" s="65">
        <v>5</v>
      </c>
      <c r="Y167" s="65"/>
      <c r="Z167" s="65"/>
      <c r="AA167" s="65"/>
      <c r="AB167" s="65"/>
      <c r="AC167" s="65">
        <v>8</v>
      </c>
      <c r="AD167" s="65">
        <v>56</v>
      </c>
      <c r="AE167" s="65"/>
      <c r="AF167" s="65">
        <v>2</v>
      </c>
      <c r="AG167" s="65">
        <v>23</v>
      </c>
      <c r="AH167" s="65"/>
      <c r="AI167" s="65"/>
      <c r="AJ167" s="180"/>
      <c r="AK167" s="65"/>
      <c r="AL167" s="65"/>
      <c r="AM167" s="65"/>
      <c r="AN167" s="65"/>
      <c r="AO167" s="65"/>
    </row>
    <row r="168" spans="2:41" ht="14.25">
      <c r="B168" s="105">
        <v>3065</v>
      </c>
      <c r="C168" s="55" t="s">
        <v>589</v>
      </c>
      <c r="D168" s="43">
        <f t="shared" si="21"/>
        <v>2</v>
      </c>
      <c r="E168" s="149">
        <f t="shared" si="22"/>
        <v>2</v>
      </c>
      <c r="F168" s="65"/>
      <c r="G168" s="65"/>
      <c r="H168" s="65"/>
      <c r="I168" s="65"/>
      <c r="J168" s="65"/>
      <c r="K168" s="65">
        <v>1</v>
      </c>
      <c r="L168" s="65"/>
      <c r="M168" s="65"/>
      <c r="N168" s="65"/>
      <c r="O168" s="65"/>
      <c r="P168" s="65">
        <v>1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180"/>
      <c r="AK168" s="65"/>
      <c r="AL168" s="65"/>
      <c r="AM168" s="65"/>
      <c r="AN168" s="65"/>
      <c r="AO168" s="65"/>
    </row>
    <row r="169" spans="2:41" ht="14.25">
      <c r="B169" s="105">
        <v>3082</v>
      </c>
      <c r="C169" s="55" t="s">
        <v>590</v>
      </c>
      <c r="D169" s="43">
        <f t="shared" si="21"/>
        <v>17</v>
      </c>
      <c r="E169" s="149">
        <f t="shared" si="22"/>
        <v>4</v>
      </c>
      <c r="F169" s="65"/>
      <c r="G169" s="65"/>
      <c r="H169" s="65">
        <v>1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>
        <v>1</v>
      </c>
      <c r="T169" s="65"/>
      <c r="U169" s="65">
        <v>1</v>
      </c>
      <c r="V169" s="65"/>
      <c r="W169" s="65"/>
      <c r="X169" s="65"/>
      <c r="Y169" s="65"/>
      <c r="Z169" s="65"/>
      <c r="AA169" s="65"/>
      <c r="AB169" s="65"/>
      <c r="AC169" s="65"/>
      <c r="AD169" s="65">
        <v>14</v>
      </c>
      <c r="AE169" s="65"/>
      <c r="AF169" s="65"/>
      <c r="AG169" s="65"/>
      <c r="AH169" s="65"/>
      <c r="AI169" s="65"/>
      <c r="AJ169" s="180"/>
      <c r="AK169" s="65"/>
      <c r="AL169" s="65"/>
      <c r="AM169" s="65"/>
      <c r="AN169" s="65"/>
      <c r="AO169" s="65"/>
    </row>
    <row r="170" spans="2:41" ht="14.25">
      <c r="B170" s="105">
        <v>3084</v>
      </c>
      <c r="C170" s="55" t="s">
        <v>591</v>
      </c>
      <c r="D170" s="43">
        <f t="shared" si="21"/>
        <v>134</v>
      </c>
      <c r="E170" s="149">
        <f t="shared" si="22"/>
        <v>13</v>
      </c>
      <c r="F170" s="65"/>
      <c r="G170" s="65">
        <v>4</v>
      </c>
      <c r="H170" s="65"/>
      <c r="I170" s="65">
        <v>5</v>
      </c>
      <c r="J170" s="65"/>
      <c r="K170" s="65">
        <v>22</v>
      </c>
      <c r="L170" s="65"/>
      <c r="M170" s="65">
        <v>5</v>
      </c>
      <c r="N170" s="65"/>
      <c r="O170" s="65"/>
      <c r="P170" s="65">
        <v>36</v>
      </c>
      <c r="Q170" s="65">
        <v>8</v>
      </c>
      <c r="R170" s="65"/>
      <c r="S170" s="65"/>
      <c r="T170" s="65"/>
      <c r="U170" s="65">
        <v>2</v>
      </c>
      <c r="V170" s="65"/>
      <c r="W170" s="65"/>
      <c r="X170" s="65"/>
      <c r="Y170" s="65"/>
      <c r="Z170" s="65"/>
      <c r="AA170" s="65"/>
      <c r="AB170" s="65"/>
      <c r="AC170" s="65">
        <v>29</v>
      </c>
      <c r="AD170" s="65">
        <v>10</v>
      </c>
      <c r="AE170" s="65"/>
      <c r="AF170" s="65">
        <v>1</v>
      </c>
      <c r="AG170" s="65">
        <v>7</v>
      </c>
      <c r="AH170" s="65">
        <v>4</v>
      </c>
      <c r="AI170" s="65">
        <v>1</v>
      </c>
      <c r="AJ170" s="180"/>
      <c r="AK170" s="65"/>
      <c r="AL170" s="65"/>
      <c r="AM170" s="65"/>
      <c r="AN170" s="65"/>
      <c r="AO170" s="65"/>
    </row>
    <row r="171" spans="2:41" ht="14.25">
      <c r="B171" s="105">
        <v>3091</v>
      </c>
      <c r="C171" s="55" t="s">
        <v>592</v>
      </c>
      <c r="D171" s="43">
        <f t="shared" si="21"/>
        <v>230</v>
      </c>
      <c r="E171" s="149">
        <f t="shared" si="22"/>
        <v>17</v>
      </c>
      <c r="F171" s="65"/>
      <c r="G171" s="65">
        <v>3</v>
      </c>
      <c r="H171" s="65"/>
      <c r="I171" s="65">
        <v>4</v>
      </c>
      <c r="J171" s="65"/>
      <c r="K171" s="65">
        <v>30</v>
      </c>
      <c r="L171" s="65">
        <v>3</v>
      </c>
      <c r="M171" s="65">
        <v>10</v>
      </c>
      <c r="N171" s="65"/>
      <c r="O171" s="65"/>
      <c r="P171" s="65">
        <v>62</v>
      </c>
      <c r="Q171" s="65">
        <v>6</v>
      </c>
      <c r="R171" s="65"/>
      <c r="S171" s="65">
        <v>2</v>
      </c>
      <c r="T171" s="65">
        <v>1</v>
      </c>
      <c r="U171" s="65">
        <v>7</v>
      </c>
      <c r="V171" s="65"/>
      <c r="W171" s="65"/>
      <c r="X171" s="65"/>
      <c r="Y171" s="65"/>
      <c r="Z171" s="65">
        <v>2</v>
      </c>
      <c r="AA171" s="65"/>
      <c r="AB171" s="65"/>
      <c r="AC171" s="65">
        <v>67</v>
      </c>
      <c r="AD171" s="65">
        <v>11</v>
      </c>
      <c r="AE171" s="65"/>
      <c r="AF171" s="65">
        <v>1</v>
      </c>
      <c r="AG171" s="65">
        <v>8</v>
      </c>
      <c r="AH171" s="65">
        <v>2</v>
      </c>
      <c r="AI171" s="65">
        <v>11</v>
      </c>
      <c r="AJ171" s="180"/>
      <c r="AK171" s="65"/>
      <c r="AL171" s="65"/>
      <c r="AM171" s="65"/>
      <c r="AN171" s="65"/>
      <c r="AO171" s="65"/>
    </row>
    <row r="172" spans="2:41" ht="14.25">
      <c r="B172" s="105">
        <v>3103</v>
      </c>
      <c r="C172" s="55" t="s">
        <v>593</v>
      </c>
      <c r="D172" s="43">
        <f t="shared" si="21"/>
        <v>417</v>
      </c>
      <c r="E172" s="149">
        <f t="shared" si="22"/>
        <v>17</v>
      </c>
      <c r="F172" s="65">
        <v>1</v>
      </c>
      <c r="G172" s="65"/>
      <c r="H172" s="65"/>
      <c r="I172" s="65">
        <v>5</v>
      </c>
      <c r="J172" s="65"/>
      <c r="K172" s="65">
        <v>39</v>
      </c>
      <c r="L172" s="65">
        <v>5</v>
      </c>
      <c r="M172" s="65">
        <v>19</v>
      </c>
      <c r="N172" s="65">
        <v>2</v>
      </c>
      <c r="O172" s="65"/>
      <c r="P172" s="65">
        <v>59</v>
      </c>
      <c r="Q172" s="65">
        <v>4</v>
      </c>
      <c r="R172" s="65"/>
      <c r="S172" s="65">
        <v>2</v>
      </c>
      <c r="T172" s="65"/>
      <c r="U172" s="65">
        <v>3</v>
      </c>
      <c r="V172" s="65"/>
      <c r="W172" s="65"/>
      <c r="X172" s="65">
        <v>3</v>
      </c>
      <c r="Y172" s="65"/>
      <c r="Z172" s="65"/>
      <c r="AA172" s="65">
        <v>2</v>
      </c>
      <c r="AB172" s="65"/>
      <c r="AC172" s="65">
        <v>267</v>
      </c>
      <c r="AD172" s="65">
        <v>1</v>
      </c>
      <c r="AE172" s="65"/>
      <c r="AF172" s="65">
        <v>2</v>
      </c>
      <c r="AG172" s="65">
        <v>2</v>
      </c>
      <c r="AH172" s="65">
        <v>1</v>
      </c>
      <c r="AI172" s="65"/>
      <c r="AJ172" s="180"/>
      <c r="AK172" s="65"/>
      <c r="AL172" s="65"/>
      <c r="AM172" s="65"/>
      <c r="AN172" s="65"/>
      <c r="AO172" s="65"/>
    </row>
    <row r="173" spans="2:41" ht="14.25">
      <c r="B173" s="105">
        <v>3105</v>
      </c>
      <c r="C173" s="55" t="s">
        <v>594</v>
      </c>
      <c r="D173" s="43">
        <f t="shared" si="21"/>
        <v>248</v>
      </c>
      <c r="E173" s="149">
        <f t="shared" si="22"/>
        <v>16</v>
      </c>
      <c r="F173" s="65"/>
      <c r="G173" s="65">
        <v>4</v>
      </c>
      <c r="H173" s="65"/>
      <c r="I173" s="65">
        <v>5</v>
      </c>
      <c r="J173" s="65"/>
      <c r="K173" s="65">
        <v>57</v>
      </c>
      <c r="L173" s="65">
        <v>6</v>
      </c>
      <c r="M173" s="65">
        <v>7</v>
      </c>
      <c r="N173" s="65"/>
      <c r="O173" s="65"/>
      <c r="P173" s="65">
        <v>65</v>
      </c>
      <c r="Q173" s="65">
        <v>3</v>
      </c>
      <c r="R173" s="65">
        <v>2</v>
      </c>
      <c r="S173" s="65">
        <v>4</v>
      </c>
      <c r="T173" s="65"/>
      <c r="U173" s="65">
        <v>5</v>
      </c>
      <c r="V173" s="65"/>
      <c r="W173" s="65"/>
      <c r="X173" s="65">
        <v>7</v>
      </c>
      <c r="Y173" s="65"/>
      <c r="Z173" s="65"/>
      <c r="AA173" s="65"/>
      <c r="AB173" s="65"/>
      <c r="AC173" s="65">
        <v>55</v>
      </c>
      <c r="AD173" s="65">
        <v>1</v>
      </c>
      <c r="AE173" s="65"/>
      <c r="AF173" s="65"/>
      <c r="AG173" s="65">
        <v>2</v>
      </c>
      <c r="AH173" s="65">
        <v>5</v>
      </c>
      <c r="AI173" s="65">
        <v>20</v>
      </c>
      <c r="AJ173" s="180"/>
      <c r="AK173" s="65"/>
      <c r="AL173" s="65"/>
      <c r="AM173" s="65"/>
      <c r="AN173" s="65"/>
      <c r="AO173" s="65"/>
    </row>
    <row r="174" spans="2:41" ht="14.25">
      <c r="B174" s="105">
        <v>3107</v>
      </c>
      <c r="C174" s="55" t="s">
        <v>595</v>
      </c>
      <c r="D174" s="43">
        <f t="shared" si="21"/>
        <v>22</v>
      </c>
      <c r="E174" s="149">
        <f t="shared" si="22"/>
        <v>6</v>
      </c>
      <c r="F174" s="65"/>
      <c r="G174" s="65"/>
      <c r="H174" s="65"/>
      <c r="I174" s="65"/>
      <c r="J174" s="65"/>
      <c r="K174" s="65">
        <v>11</v>
      </c>
      <c r="L174" s="65"/>
      <c r="M174" s="65"/>
      <c r="N174" s="65"/>
      <c r="O174" s="65"/>
      <c r="P174" s="65">
        <v>6</v>
      </c>
      <c r="Q174" s="65"/>
      <c r="R174" s="65">
        <v>1</v>
      </c>
      <c r="S174" s="65"/>
      <c r="T174" s="65"/>
      <c r="U174" s="65"/>
      <c r="V174" s="65"/>
      <c r="W174" s="65"/>
      <c r="X174" s="65">
        <v>1</v>
      </c>
      <c r="Y174" s="65"/>
      <c r="Z174" s="65"/>
      <c r="AA174" s="65"/>
      <c r="AB174" s="65"/>
      <c r="AC174" s="65">
        <v>2</v>
      </c>
      <c r="AD174" s="65"/>
      <c r="AE174" s="65"/>
      <c r="AF174" s="65"/>
      <c r="AG174" s="65">
        <v>1</v>
      </c>
      <c r="AH174" s="65"/>
      <c r="AI174" s="65"/>
      <c r="AJ174" s="180"/>
      <c r="AK174" s="65"/>
      <c r="AL174" s="65"/>
      <c r="AM174" s="65"/>
      <c r="AN174" s="65"/>
      <c r="AO174" s="65"/>
    </row>
    <row r="175" spans="2:41" ht="14.25">
      <c r="B175" s="107">
        <v>3116</v>
      </c>
      <c r="C175" s="55" t="s">
        <v>596</v>
      </c>
      <c r="D175" s="43">
        <f t="shared" si="21"/>
        <v>43</v>
      </c>
      <c r="E175" s="149">
        <f t="shared" si="22"/>
        <v>11</v>
      </c>
      <c r="F175" s="65"/>
      <c r="G175" s="65"/>
      <c r="H175" s="65"/>
      <c r="I175" s="65"/>
      <c r="J175" s="65"/>
      <c r="K175" s="65">
        <v>3</v>
      </c>
      <c r="L175" s="65"/>
      <c r="M175" s="65"/>
      <c r="N175" s="65">
        <v>2</v>
      </c>
      <c r="O175" s="65"/>
      <c r="P175" s="65">
        <v>3</v>
      </c>
      <c r="Q175" s="65">
        <v>7</v>
      </c>
      <c r="R175" s="65"/>
      <c r="S175" s="65">
        <v>5</v>
      </c>
      <c r="T175" s="65"/>
      <c r="U175" s="65"/>
      <c r="V175" s="65"/>
      <c r="W175" s="65"/>
      <c r="X175" s="65"/>
      <c r="Y175" s="65"/>
      <c r="Z175" s="65">
        <v>4</v>
      </c>
      <c r="AA175" s="65"/>
      <c r="AB175" s="65"/>
      <c r="AC175" s="65">
        <v>2</v>
      </c>
      <c r="AD175" s="65">
        <v>11</v>
      </c>
      <c r="AE175" s="65"/>
      <c r="AF175" s="65"/>
      <c r="AG175" s="65"/>
      <c r="AH175" s="65">
        <v>1</v>
      </c>
      <c r="AI175" s="65">
        <v>3</v>
      </c>
      <c r="AJ175" s="180"/>
      <c r="AK175" s="65">
        <v>2</v>
      </c>
      <c r="AL175" s="65"/>
      <c r="AM175" s="65"/>
      <c r="AN175" s="65"/>
      <c r="AO175" s="65"/>
    </row>
    <row r="176" spans="2:41" ht="14.25">
      <c r="B176" s="105">
        <v>3135</v>
      </c>
      <c r="C176" s="55" t="s">
        <v>597</v>
      </c>
      <c r="D176" s="43">
        <f t="shared" si="21"/>
        <v>260</v>
      </c>
      <c r="E176" s="149">
        <f t="shared" si="22"/>
        <v>16</v>
      </c>
      <c r="F176" s="65"/>
      <c r="G176" s="65"/>
      <c r="H176" s="65"/>
      <c r="I176" s="65">
        <v>1</v>
      </c>
      <c r="J176" s="65"/>
      <c r="K176" s="65">
        <v>21</v>
      </c>
      <c r="L176" s="65">
        <v>2</v>
      </c>
      <c r="M176" s="65"/>
      <c r="N176" s="65"/>
      <c r="O176" s="65">
        <v>2</v>
      </c>
      <c r="P176" s="65">
        <v>18</v>
      </c>
      <c r="Q176" s="65">
        <v>5</v>
      </c>
      <c r="R176" s="65"/>
      <c r="S176" s="65">
        <v>19</v>
      </c>
      <c r="T176" s="65"/>
      <c r="U176" s="65">
        <v>6</v>
      </c>
      <c r="V176" s="65"/>
      <c r="W176" s="65"/>
      <c r="X176" s="65">
        <v>1</v>
      </c>
      <c r="Y176" s="65"/>
      <c r="Z176" s="65">
        <v>4</v>
      </c>
      <c r="AA176" s="65"/>
      <c r="AB176" s="65"/>
      <c r="AC176" s="65">
        <v>22</v>
      </c>
      <c r="AD176" s="65">
        <v>13</v>
      </c>
      <c r="AE176" s="65"/>
      <c r="AF176" s="65">
        <v>8</v>
      </c>
      <c r="AG176" s="65">
        <v>132</v>
      </c>
      <c r="AH176" s="65">
        <v>4</v>
      </c>
      <c r="AI176" s="65">
        <v>2</v>
      </c>
      <c r="AJ176" s="180"/>
      <c r="AK176" s="65"/>
      <c r="AL176" s="65"/>
      <c r="AM176" s="65"/>
      <c r="AN176" s="65"/>
      <c r="AO176" s="65"/>
    </row>
    <row r="177" spans="2:41" ht="14.25">
      <c r="B177" s="105">
        <v>3139</v>
      </c>
      <c r="C177" s="55" t="s">
        <v>598</v>
      </c>
      <c r="D177" s="43">
        <f t="shared" si="21"/>
        <v>200</v>
      </c>
      <c r="E177" s="149">
        <f t="shared" si="22"/>
        <v>9</v>
      </c>
      <c r="F177" s="65"/>
      <c r="G177" s="65"/>
      <c r="H177" s="65"/>
      <c r="I177" s="65"/>
      <c r="J177" s="65"/>
      <c r="K177" s="65">
        <v>3</v>
      </c>
      <c r="L177" s="65"/>
      <c r="M177" s="65"/>
      <c r="N177" s="65"/>
      <c r="O177" s="65"/>
      <c r="P177" s="65"/>
      <c r="Q177" s="65">
        <v>2</v>
      </c>
      <c r="R177" s="65"/>
      <c r="S177" s="65">
        <v>54</v>
      </c>
      <c r="T177" s="65"/>
      <c r="U177" s="65">
        <v>1</v>
      </c>
      <c r="V177" s="65"/>
      <c r="W177" s="65"/>
      <c r="X177" s="65">
        <v>5</v>
      </c>
      <c r="Y177" s="65"/>
      <c r="Z177" s="65">
        <v>4</v>
      </c>
      <c r="AA177" s="65"/>
      <c r="AB177" s="65"/>
      <c r="AC177" s="65"/>
      <c r="AD177" s="65">
        <v>120</v>
      </c>
      <c r="AE177" s="65"/>
      <c r="AF177" s="65">
        <v>3</v>
      </c>
      <c r="AG177" s="65">
        <v>8</v>
      </c>
      <c r="AH177" s="65"/>
      <c r="AI177" s="65"/>
      <c r="AJ177" s="180"/>
      <c r="AK177" s="65"/>
      <c r="AL177" s="65"/>
      <c r="AM177" s="65"/>
      <c r="AN177" s="65"/>
      <c r="AO177" s="65"/>
    </row>
    <row r="178" spans="2:41" ht="14.25">
      <c r="B178" s="105">
        <v>3140</v>
      </c>
      <c r="C178" s="55" t="s">
        <v>599</v>
      </c>
      <c r="D178" s="43">
        <f t="shared" si="21"/>
        <v>664</v>
      </c>
      <c r="E178" s="149">
        <f t="shared" si="22"/>
        <v>16</v>
      </c>
      <c r="F178" s="65"/>
      <c r="G178" s="65">
        <v>8</v>
      </c>
      <c r="H178" s="65">
        <v>2</v>
      </c>
      <c r="I178" s="65">
        <v>6</v>
      </c>
      <c r="J178" s="65">
        <v>4</v>
      </c>
      <c r="K178" s="65">
        <v>85</v>
      </c>
      <c r="L178" s="65">
        <v>6</v>
      </c>
      <c r="M178" s="65">
        <v>24</v>
      </c>
      <c r="N178" s="65"/>
      <c r="O178" s="65"/>
      <c r="P178" s="65">
        <v>417</v>
      </c>
      <c r="Q178" s="65"/>
      <c r="R178" s="65"/>
      <c r="S178" s="65"/>
      <c r="T178" s="65">
        <v>2</v>
      </c>
      <c r="U178" s="65"/>
      <c r="V178" s="65"/>
      <c r="W178" s="65"/>
      <c r="X178" s="65"/>
      <c r="Y178" s="65"/>
      <c r="Z178" s="65">
        <v>3</v>
      </c>
      <c r="AA178" s="65"/>
      <c r="AB178" s="65"/>
      <c r="AC178" s="65">
        <v>65</v>
      </c>
      <c r="AD178" s="65">
        <v>2</v>
      </c>
      <c r="AE178" s="65"/>
      <c r="AF178" s="65">
        <v>1</v>
      </c>
      <c r="AG178" s="65">
        <v>6</v>
      </c>
      <c r="AH178" s="65">
        <v>4</v>
      </c>
      <c r="AI178" s="65">
        <v>29</v>
      </c>
      <c r="AJ178" s="180"/>
      <c r="AK178" s="65"/>
      <c r="AL178" s="65"/>
      <c r="AM178" s="65"/>
      <c r="AN178" s="65"/>
      <c r="AO178" s="65"/>
    </row>
    <row r="179" spans="2:41" ht="14.25">
      <c r="B179" s="105">
        <v>3143</v>
      </c>
      <c r="C179" s="55" t="s">
        <v>600</v>
      </c>
      <c r="D179" s="43">
        <f t="shared" si="21"/>
        <v>127</v>
      </c>
      <c r="E179" s="149">
        <f t="shared" si="22"/>
        <v>16</v>
      </c>
      <c r="F179" s="65"/>
      <c r="G179" s="65"/>
      <c r="H179" s="65"/>
      <c r="I179" s="65">
        <v>2</v>
      </c>
      <c r="J179" s="65"/>
      <c r="K179" s="65">
        <v>13</v>
      </c>
      <c r="L179" s="65"/>
      <c r="M179" s="65">
        <v>3</v>
      </c>
      <c r="N179" s="65">
        <v>2</v>
      </c>
      <c r="O179" s="65"/>
      <c r="P179" s="65">
        <v>21</v>
      </c>
      <c r="Q179" s="65">
        <v>33</v>
      </c>
      <c r="R179" s="65">
        <v>1</v>
      </c>
      <c r="S179" s="65">
        <v>1</v>
      </c>
      <c r="T179" s="65">
        <v>2</v>
      </c>
      <c r="U179" s="65">
        <v>2</v>
      </c>
      <c r="V179" s="65"/>
      <c r="W179" s="65"/>
      <c r="X179" s="65"/>
      <c r="Y179" s="65"/>
      <c r="Z179" s="65">
        <v>4</v>
      </c>
      <c r="AA179" s="65"/>
      <c r="AB179" s="65"/>
      <c r="AC179" s="65">
        <v>20</v>
      </c>
      <c r="AD179" s="65">
        <v>15</v>
      </c>
      <c r="AE179" s="65"/>
      <c r="AF179" s="65">
        <v>1</v>
      </c>
      <c r="AG179" s="65">
        <v>3</v>
      </c>
      <c r="AH179" s="65">
        <v>4</v>
      </c>
      <c r="AI179" s="65"/>
      <c r="AJ179" s="180"/>
      <c r="AK179" s="65"/>
      <c r="AL179" s="65"/>
      <c r="AM179" s="65"/>
      <c r="AN179" s="65"/>
      <c r="AO179" s="65"/>
    </row>
    <row r="180" spans="2:41" ht="14.25">
      <c r="B180" s="105">
        <v>3149</v>
      </c>
      <c r="C180" s="55" t="s">
        <v>601</v>
      </c>
      <c r="D180" s="43">
        <f t="shared" si="21"/>
        <v>148</v>
      </c>
      <c r="E180" s="149">
        <f t="shared" si="22"/>
        <v>14</v>
      </c>
      <c r="F180" s="65"/>
      <c r="G180" s="65"/>
      <c r="H180" s="65"/>
      <c r="I180" s="65">
        <v>1</v>
      </c>
      <c r="J180" s="65"/>
      <c r="K180" s="65">
        <v>15</v>
      </c>
      <c r="L180" s="65"/>
      <c r="M180" s="65">
        <v>2</v>
      </c>
      <c r="N180" s="65"/>
      <c r="O180" s="65"/>
      <c r="P180" s="65">
        <v>11</v>
      </c>
      <c r="Q180" s="65">
        <v>64</v>
      </c>
      <c r="R180" s="65"/>
      <c r="S180" s="65">
        <v>1</v>
      </c>
      <c r="T180" s="65"/>
      <c r="U180" s="65">
        <v>1</v>
      </c>
      <c r="V180" s="65"/>
      <c r="W180" s="65"/>
      <c r="X180" s="65">
        <v>3</v>
      </c>
      <c r="Y180" s="65"/>
      <c r="Z180" s="65">
        <v>14</v>
      </c>
      <c r="AA180" s="65"/>
      <c r="AB180" s="65"/>
      <c r="AC180" s="65">
        <v>7</v>
      </c>
      <c r="AD180" s="65">
        <v>20</v>
      </c>
      <c r="AE180" s="65">
        <v>5</v>
      </c>
      <c r="AF180" s="65"/>
      <c r="AG180" s="65">
        <v>2</v>
      </c>
      <c r="AH180" s="65"/>
      <c r="AI180" s="65"/>
      <c r="AJ180" s="180"/>
      <c r="AK180" s="65"/>
      <c r="AL180" s="65"/>
      <c r="AM180" s="65"/>
      <c r="AN180" s="65">
        <v>2</v>
      </c>
      <c r="AO180" s="65"/>
    </row>
    <row r="181" spans="2:41" ht="14.25">
      <c r="B181" s="105">
        <v>3150</v>
      </c>
      <c r="C181" s="55" t="s">
        <v>602</v>
      </c>
      <c r="D181" s="43">
        <f t="shared" si="21"/>
        <v>223</v>
      </c>
      <c r="E181" s="149">
        <f t="shared" si="22"/>
        <v>15</v>
      </c>
      <c r="F181" s="65"/>
      <c r="G181" s="65"/>
      <c r="H181" s="65"/>
      <c r="I181" s="65">
        <v>4</v>
      </c>
      <c r="J181" s="65"/>
      <c r="K181" s="65">
        <v>9</v>
      </c>
      <c r="L181" s="65">
        <v>4</v>
      </c>
      <c r="M181" s="65">
        <v>3</v>
      </c>
      <c r="N181" s="65">
        <v>5</v>
      </c>
      <c r="O181" s="65">
        <v>2</v>
      </c>
      <c r="P181" s="65">
        <v>6</v>
      </c>
      <c r="Q181" s="65">
        <v>27</v>
      </c>
      <c r="R181" s="65"/>
      <c r="S181" s="65">
        <v>9</v>
      </c>
      <c r="T181" s="65"/>
      <c r="U181" s="65"/>
      <c r="V181" s="65"/>
      <c r="W181" s="65"/>
      <c r="X181" s="65"/>
      <c r="Y181" s="65"/>
      <c r="Z181" s="65">
        <v>19</v>
      </c>
      <c r="AA181" s="65">
        <v>2</v>
      </c>
      <c r="AB181" s="65"/>
      <c r="AC181" s="65">
        <v>80</v>
      </c>
      <c r="AD181" s="65">
        <v>46</v>
      </c>
      <c r="AE181" s="65"/>
      <c r="AF181" s="65">
        <v>4</v>
      </c>
      <c r="AG181" s="65">
        <v>3</v>
      </c>
      <c r="AH181" s="65"/>
      <c r="AI181" s="65"/>
      <c r="AJ181" s="180"/>
      <c r="AK181" s="65"/>
      <c r="AL181" s="65"/>
      <c r="AM181" s="65"/>
      <c r="AN181" s="65"/>
      <c r="AO181" s="65"/>
    </row>
    <row r="182" spans="2:41" ht="14.25">
      <c r="B182" s="105">
        <v>3159</v>
      </c>
      <c r="C182" s="55" t="s">
        <v>603</v>
      </c>
      <c r="D182" s="43">
        <f t="shared" si="21"/>
        <v>15</v>
      </c>
      <c r="E182" s="149">
        <f t="shared" si="22"/>
        <v>6</v>
      </c>
      <c r="F182" s="65"/>
      <c r="G182" s="65"/>
      <c r="H182" s="65"/>
      <c r="I182" s="65"/>
      <c r="J182" s="65"/>
      <c r="K182" s="65">
        <v>1</v>
      </c>
      <c r="L182" s="65"/>
      <c r="M182" s="65"/>
      <c r="N182" s="65"/>
      <c r="O182" s="65"/>
      <c r="P182" s="65">
        <v>6</v>
      </c>
      <c r="Q182" s="65">
        <v>1</v>
      </c>
      <c r="R182" s="65"/>
      <c r="S182" s="65"/>
      <c r="T182" s="65"/>
      <c r="U182" s="65">
        <v>2</v>
      </c>
      <c r="V182" s="65"/>
      <c r="W182" s="65"/>
      <c r="X182" s="65"/>
      <c r="Y182" s="65"/>
      <c r="Z182" s="65"/>
      <c r="AA182" s="65"/>
      <c r="AB182" s="65"/>
      <c r="AC182" s="65">
        <v>3</v>
      </c>
      <c r="AD182" s="65">
        <v>2</v>
      </c>
      <c r="AE182" s="65"/>
      <c r="AF182" s="65"/>
      <c r="AG182" s="65"/>
      <c r="AH182" s="65"/>
      <c r="AI182" s="65"/>
      <c r="AJ182" s="180"/>
      <c r="AK182" s="65"/>
      <c r="AL182" s="65"/>
      <c r="AM182" s="65"/>
      <c r="AN182" s="65"/>
      <c r="AO182" s="65"/>
    </row>
    <row r="183" spans="2:41" ht="14.25">
      <c r="B183" s="105">
        <v>3163</v>
      </c>
      <c r="C183" s="55" t="s">
        <v>604</v>
      </c>
      <c r="D183" s="43">
        <f t="shared" si="21"/>
        <v>659</v>
      </c>
      <c r="E183" s="149">
        <f t="shared" si="22"/>
        <v>21</v>
      </c>
      <c r="F183" s="65"/>
      <c r="G183" s="65">
        <v>7</v>
      </c>
      <c r="H183" s="65"/>
      <c r="I183" s="65">
        <v>11</v>
      </c>
      <c r="J183" s="65"/>
      <c r="K183" s="65">
        <v>173</v>
      </c>
      <c r="L183" s="65">
        <v>12</v>
      </c>
      <c r="M183" s="65">
        <v>10</v>
      </c>
      <c r="N183" s="65">
        <v>1</v>
      </c>
      <c r="O183" s="65"/>
      <c r="P183" s="65">
        <v>108</v>
      </c>
      <c r="Q183" s="65">
        <v>17</v>
      </c>
      <c r="R183" s="65">
        <v>1</v>
      </c>
      <c r="S183" s="65">
        <v>39</v>
      </c>
      <c r="T183" s="65"/>
      <c r="U183" s="65">
        <v>5</v>
      </c>
      <c r="V183" s="65"/>
      <c r="W183" s="65"/>
      <c r="X183" s="65">
        <v>3</v>
      </c>
      <c r="Y183" s="65"/>
      <c r="Z183" s="65">
        <v>3</v>
      </c>
      <c r="AA183" s="65"/>
      <c r="AB183" s="65"/>
      <c r="AC183" s="65">
        <v>157</v>
      </c>
      <c r="AD183" s="65">
        <v>46</v>
      </c>
      <c r="AE183" s="65">
        <v>2</v>
      </c>
      <c r="AF183" s="65">
        <v>6</v>
      </c>
      <c r="AG183" s="65">
        <v>52</v>
      </c>
      <c r="AH183" s="65">
        <v>3</v>
      </c>
      <c r="AI183" s="65">
        <v>2</v>
      </c>
      <c r="AJ183" s="180">
        <v>1</v>
      </c>
      <c r="AK183" s="65"/>
      <c r="AL183" s="65"/>
      <c r="AM183" s="65"/>
      <c r="AN183" s="65"/>
      <c r="AO183" s="65"/>
    </row>
    <row r="184" spans="2:41" ht="14.25">
      <c r="B184" s="105">
        <v>3182</v>
      </c>
      <c r="C184" s="55" t="s">
        <v>605</v>
      </c>
      <c r="D184" s="43">
        <f t="shared" si="21"/>
        <v>56</v>
      </c>
      <c r="E184" s="149">
        <f t="shared" si="22"/>
        <v>10</v>
      </c>
      <c r="F184" s="65"/>
      <c r="G184" s="65"/>
      <c r="H184" s="65"/>
      <c r="I184" s="65"/>
      <c r="J184" s="65"/>
      <c r="K184" s="65">
        <v>3</v>
      </c>
      <c r="L184" s="65">
        <v>1</v>
      </c>
      <c r="M184" s="65">
        <v>2</v>
      </c>
      <c r="N184" s="65"/>
      <c r="O184" s="65"/>
      <c r="P184" s="65"/>
      <c r="Q184" s="65">
        <v>3</v>
      </c>
      <c r="R184" s="65"/>
      <c r="S184" s="65">
        <v>3</v>
      </c>
      <c r="T184" s="65"/>
      <c r="U184" s="65">
        <v>1</v>
      </c>
      <c r="V184" s="65"/>
      <c r="W184" s="65"/>
      <c r="X184" s="65"/>
      <c r="Y184" s="65"/>
      <c r="Z184" s="65">
        <v>2</v>
      </c>
      <c r="AA184" s="65"/>
      <c r="AB184" s="65"/>
      <c r="AC184" s="65"/>
      <c r="AD184" s="65">
        <v>22</v>
      </c>
      <c r="AE184" s="65"/>
      <c r="AF184" s="65">
        <v>14</v>
      </c>
      <c r="AG184" s="65">
        <v>5</v>
      </c>
      <c r="AH184" s="65"/>
      <c r="AI184" s="65"/>
      <c r="AJ184" s="180"/>
      <c r="AK184" s="65"/>
      <c r="AL184" s="65"/>
      <c r="AM184" s="65"/>
      <c r="AN184" s="65"/>
      <c r="AO184" s="65"/>
    </row>
    <row r="185" spans="2:41" ht="14.25">
      <c r="B185" s="105">
        <v>3196</v>
      </c>
      <c r="C185" s="55" t="s">
        <v>606</v>
      </c>
      <c r="D185" s="43">
        <f t="shared" si="21"/>
        <v>192</v>
      </c>
      <c r="E185" s="149">
        <f t="shared" si="22"/>
        <v>14</v>
      </c>
      <c r="F185" s="65"/>
      <c r="G185" s="65">
        <v>4</v>
      </c>
      <c r="H185" s="65"/>
      <c r="I185" s="65">
        <v>1</v>
      </c>
      <c r="J185" s="65"/>
      <c r="K185" s="65">
        <v>39</v>
      </c>
      <c r="L185" s="65">
        <v>3</v>
      </c>
      <c r="M185" s="65">
        <v>6</v>
      </c>
      <c r="N185" s="65"/>
      <c r="O185" s="65"/>
      <c r="P185" s="65">
        <v>46</v>
      </c>
      <c r="Q185" s="65"/>
      <c r="R185" s="65"/>
      <c r="S185" s="65">
        <v>11</v>
      </c>
      <c r="T185" s="65"/>
      <c r="U185" s="65"/>
      <c r="V185" s="65"/>
      <c r="W185" s="65"/>
      <c r="X185" s="65">
        <v>4</v>
      </c>
      <c r="Y185" s="65"/>
      <c r="Z185" s="65"/>
      <c r="AA185" s="65">
        <v>2</v>
      </c>
      <c r="AB185" s="65"/>
      <c r="AC185" s="65">
        <v>63</v>
      </c>
      <c r="AD185" s="65">
        <v>7</v>
      </c>
      <c r="AE185" s="65"/>
      <c r="AF185" s="65">
        <v>2</v>
      </c>
      <c r="AG185" s="65">
        <v>2</v>
      </c>
      <c r="AH185" s="65"/>
      <c r="AI185" s="65">
        <v>2</v>
      </c>
      <c r="AJ185" s="180"/>
      <c r="AK185" s="65"/>
      <c r="AL185" s="65"/>
      <c r="AM185" s="65"/>
      <c r="AN185" s="65"/>
      <c r="AO185" s="65"/>
    </row>
    <row r="186" spans="2:41" ht="14.25">
      <c r="B186" s="105">
        <v>3200</v>
      </c>
      <c r="C186" s="55" t="s">
        <v>607</v>
      </c>
      <c r="D186" s="43">
        <f t="shared" si="21"/>
        <v>57</v>
      </c>
      <c r="E186" s="149">
        <f t="shared" si="22"/>
        <v>5</v>
      </c>
      <c r="F186" s="65"/>
      <c r="G186" s="65"/>
      <c r="H186" s="65"/>
      <c r="I186" s="65"/>
      <c r="J186" s="65"/>
      <c r="K186" s="65">
        <v>5</v>
      </c>
      <c r="L186" s="65"/>
      <c r="M186" s="65"/>
      <c r="N186" s="65"/>
      <c r="O186" s="65"/>
      <c r="P186" s="65"/>
      <c r="Q186" s="65"/>
      <c r="R186" s="65"/>
      <c r="S186" s="65">
        <v>8</v>
      </c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>
        <v>36</v>
      </c>
      <c r="AE186" s="65"/>
      <c r="AF186" s="65"/>
      <c r="AG186" s="65">
        <v>6</v>
      </c>
      <c r="AH186" s="65">
        <v>2</v>
      </c>
      <c r="AI186" s="65"/>
      <c r="AJ186" s="180"/>
      <c r="AK186" s="65"/>
      <c r="AL186" s="65"/>
      <c r="AM186" s="65"/>
      <c r="AN186" s="65"/>
      <c r="AO186" s="65"/>
    </row>
    <row r="187" spans="2:41" ht="14.25">
      <c r="B187" s="105">
        <v>3201</v>
      </c>
      <c r="C187" s="55" t="s">
        <v>608</v>
      </c>
      <c r="D187" s="43">
        <f t="shared" si="21"/>
        <v>23</v>
      </c>
      <c r="E187" s="149">
        <f t="shared" si="22"/>
        <v>5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>
        <v>6</v>
      </c>
      <c r="R187" s="65"/>
      <c r="S187" s="65"/>
      <c r="T187" s="65"/>
      <c r="U187" s="65"/>
      <c r="V187" s="65"/>
      <c r="W187" s="65"/>
      <c r="X187" s="65"/>
      <c r="Y187" s="65"/>
      <c r="Z187" s="65">
        <v>3</v>
      </c>
      <c r="AA187" s="65"/>
      <c r="AB187" s="65"/>
      <c r="AC187" s="65">
        <v>4</v>
      </c>
      <c r="AD187" s="65">
        <v>8</v>
      </c>
      <c r="AE187" s="65"/>
      <c r="AF187" s="65">
        <v>2</v>
      </c>
      <c r="AG187" s="65"/>
      <c r="AH187" s="65"/>
      <c r="AI187" s="65"/>
      <c r="AJ187" s="180"/>
      <c r="AK187" s="65"/>
      <c r="AL187" s="65"/>
      <c r="AM187" s="65"/>
      <c r="AN187" s="65"/>
      <c r="AO187" s="65"/>
    </row>
    <row r="188" spans="2:41" ht="14.25">
      <c r="B188" s="105">
        <v>3218</v>
      </c>
      <c r="C188" s="55" t="s">
        <v>609</v>
      </c>
      <c r="D188" s="43">
        <f t="shared" si="21"/>
        <v>25</v>
      </c>
      <c r="E188" s="149">
        <f t="shared" si="22"/>
        <v>6</v>
      </c>
      <c r="F188" s="65"/>
      <c r="G188" s="65"/>
      <c r="H188" s="65"/>
      <c r="I188" s="65"/>
      <c r="J188" s="65"/>
      <c r="K188" s="65"/>
      <c r="L188" s="65"/>
      <c r="M188" s="65"/>
      <c r="N188" s="65">
        <v>4</v>
      </c>
      <c r="O188" s="65"/>
      <c r="P188" s="65"/>
      <c r="Q188" s="65">
        <v>9</v>
      </c>
      <c r="R188" s="65"/>
      <c r="S188" s="65"/>
      <c r="T188" s="65"/>
      <c r="U188" s="65"/>
      <c r="V188" s="65"/>
      <c r="W188" s="65"/>
      <c r="X188" s="65"/>
      <c r="Y188" s="65"/>
      <c r="Z188" s="65">
        <v>4</v>
      </c>
      <c r="AA188" s="65"/>
      <c r="AB188" s="65"/>
      <c r="AC188" s="65"/>
      <c r="AD188" s="65">
        <v>5</v>
      </c>
      <c r="AE188" s="65"/>
      <c r="AF188" s="65"/>
      <c r="AG188" s="65">
        <v>1</v>
      </c>
      <c r="AH188" s="65">
        <v>2</v>
      </c>
      <c r="AI188" s="65"/>
      <c r="AJ188" s="180"/>
      <c r="AK188" s="65"/>
      <c r="AL188" s="65"/>
      <c r="AM188" s="65"/>
      <c r="AN188" s="65"/>
      <c r="AO188" s="65"/>
    </row>
    <row r="189" spans="2:41" ht="14.25">
      <c r="B189" s="105">
        <v>3226</v>
      </c>
      <c r="C189" s="55" t="s">
        <v>610</v>
      </c>
      <c r="D189" s="43">
        <f t="shared" si="21"/>
        <v>359</v>
      </c>
      <c r="E189" s="149">
        <f t="shared" si="22"/>
        <v>10</v>
      </c>
      <c r="F189" s="65">
        <v>1</v>
      </c>
      <c r="G189" s="65"/>
      <c r="H189" s="65"/>
      <c r="I189" s="65"/>
      <c r="J189" s="65"/>
      <c r="K189" s="65">
        <v>5</v>
      </c>
      <c r="L189" s="65"/>
      <c r="M189" s="65">
        <v>4</v>
      </c>
      <c r="N189" s="65"/>
      <c r="O189" s="65"/>
      <c r="P189" s="65">
        <v>2</v>
      </c>
      <c r="Q189" s="65">
        <v>3</v>
      </c>
      <c r="R189" s="65"/>
      <c r="S189" s="65">
        <v>46</v>
      </c>
      <c r="T189" s="65"/>
      <c r="U189" s="65">
        <v>1</v>
      </c>
      <c r="V189" s="65"/>
      <c r="W189" s="65"/>
      <c r="X189" s="65">
        <v>6</v>
      </c>
      <c r="Y189" s="65"/>
      <c r="Z189" s="65"/>
      <c r="AA189" s="65"/>
      <c r="AB189" s="65"/>
      <c r="AC189" s="65"/>
      <c r="AD189" s="65">
        <v>288</v>
      </c>
      <c r="AE189" s="65">
        <v>3</v>
      </c>
      <c r="AF189" s="65"/>
      <c r="AG189" s="65"/>
      <c r="AH189" s="65"/>
      <c r="AI189" s="65"/>
      <c r="AJ189" s="180"/>
      <c r="AK189" s="65"/>
      <c r="AL189" s="65"/>
      <c r="AM189" s="65"/>
      <c r="AN189" s="65"/>
      <c r="AO189" s="65"/>
    </row>
    <row r="190" spans="2:41" ht="14.25">
      <c r="B190" s="105">
        <v>3233</v>
      </c>
      <c r="C190" s="55" t="s">
        <v>611</v>
      </c>
      <c r="D190" s="43">
        <f t="shared" si="21"/>
        <v>467</v>
      </c>
      <c r="E190" s="149">
        <f t="shared" si="22"/>
        <v>19</v>
      </c>
      <c r="F190" s="65"/>
      <c r="G190" s="65">
        <v>11</v>
      </c>
      <c r="H190" s="65"/>
      <c r="I190" s="65">
        <v>7</v>
      </c>
      <c r="J190" s="65"/>
      <c r="K190" s="65">
        <v>180</v>
      </c>
      <c r="L190" s="65">
        <v>14</v>
      </c>
      <c r="M190" s="65">
        <v>11</v>
      </c>
      <c r="N190" s="65"/>
      <c r="O190" s="65"/>
      <c r="P190" s="65">
        <v>110</v>
      </c>
      <c r="Q190" s="65">
        <v>2</v>
      </c>
      <c r="R190" s="65">
        <v>1</v>
      </c>
      <c r="S190" s="65">
        <v>7</v>
      </c>
      <c r="T190" s="65"/>
      <c r="U190" s="65">
        <v>5</v>
      </c>
      <c r="V190" s="65"/>
      <c r="W190" s="65"/>
      <c r="X190" s="65">
        <v>3</v>
      </c>
      <c r="Y190" s="65"/>
      <c r="Z190" s="65">
        <v>2</v>
      </c>
      <c r="AA190" s="65"/>
      <c r="AB190" s="65"/>
      <c r="AC190" s="65">
        <v>56</v>
      </c>
      <c r="AD190" s="65">
        <v>5</v>
      </c>
      <c r="AE190" s="65"/>
      <c r="AF190" s="65">
        <v>1</v>
      </c>
      <c r="AG190" s="65">
        <v>5</v>
      </c>
      <c r="AH190" s="65"/>
      <c r="AI190" s="65">
        <v>44</v>
      </c>
      <c r="AJ190" s="180"/>
      <c r="AK190" s="65">
        <v>2</v>
      </c>
      <c r="AL190" s="65"/>
      <c r="AM190" s="65"/>
      <c r="AN190" s="65">
        <v>1</v>
      </c>
      <c r="AO190" s="65"/>
    </row>
    <row r="191" spans="2:41" ht="14.25">
      <c r="B191" s="105">
        <v>3257</v>
      </c>
      <c r="C191" s="55" t="s">
        <v>612</v>
      </c>
      <c r="D191" s="43">
        <f aca="true" t="shared" si="23" ref="D191:D222">SUM(F191:AO191)</f>
        <v>2</v>
      </c>
      <c r="E191" s="149">
        <f aca="true" t="shared" si="24" ref="E191:E222">COUNT(F191:AO191)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>
        <v>2</v>
      </c>
      <c r="AJ191" s="180"/>
      <c r="AK191" s="65"/>
      <c r="AL191" s="65"/>
      <c r="AM191" s="65"/>
      <c r="AN191" s="65"/>
      <c r="AO191" s="65"/>
    </row>
    <row r="192" spans="2:41" ht="14.25">
      <c r="B192" s="105">
        <v>3261</v>
      </c>
      <c r="C192" s="55" t="s">
        <v>613</v>
      </c>
      <c r="D192" s="43">
        <f t="shared" si="23"/>
        <v>43</v>
      </c>
      <c r="E192" s="149">
        <f t="shared" si="24"/>
        <v>3</v>
      </c>
      <c r="F192" s="65"/>
      <c r="G192" s="65"/>
      <c r="H192" s="65"/>
      <c r="I192" s="65">
        <v>2</v>
      </c>
      <c r="J192" s="65"/>
      <c r="K192" s="65">
        <v>2</v>
      </c>
      <c r="L192" s="65"/>
      <c r="M192" s="65"/>
      <c r="N192" s="65"/>
      <c r="O192" s="65"/>
      <c r="P192" s="65"/>
      <c r="Q192" s="65">
        <v>39</v>
      </c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180"/>
      <c r="AK192" s="65"/>
      <c r="AL192" s="65"/>
      <c r="AM192" s="65"/>
      <c r="AN192" s="65"/>
      <c r="AO192" s="65"/>
    </row>
    <row r="193" spans="2:41" ht="14.25">
      <c r="B193" s="105">
        <v>3278</v>
      </c>
      <c r="C193" s="55" t="s">
        <v>614</v>
      </c>
      <c r="D193" s="43">
        <f t="shared" si="23"/>
        <v>150</v>
      </c>
      <c r="E193" s="149">
        <f t="shared" si="24"/>
        <v>17</v>
      </c>
      <c r="F193" s="65"/>
      <c r="G193" s="65"/>
      <c r="H193" s="65"/>
      <c r="I193" s="65">
        <v>5</v>
      </c>
      <c r="J193" s="65"/>
      <c r="K193" s="65">
        <v>9</v>
      </c>
      <c r="L193" s="65"/>
      <c r="M193" s="65">
        <v>8</v>
      </c>
      <c r="N193" s="65">
        <v>1</v>
      </c>
      <c r="O193" s="65"/>
      <c r="P193" s="65">
        <v>36</v>
      </c>
      <c r="Q193" s="65">
        <v>14</v>
      </c>
      <c r="R193" s="65">
        <v>1</v>
      </c>
      <c r="S193" s="65">
        <v>1</v>
      </c>
      <c r="T193" s="65">
        <v>1</v>
      </c>
      <c r="U193" s="65">
        <v>9</v>
      </c>
      <c r="V193" s="65"/>
      <c r="W193" s="65"/>
      <c r="X193" s="65">
        <v>6</v>
      </c>
      <c r="Y193" s="65"/>
      <c r="Z193" s="65"/>
      <c r="AA193" s="65"/>
      <c r="AB193" s="65">
        <v>2</v>
      </c>
      <c r="AC193" s="65">
        <v>21</v>
      </c>
      <c r="AD193" s="65">
        <v>4</v>
      </c>
      <c r="AE193" s="65"/>
      <c r="AF193" s="65">
        <v>1</v>
      </c>
      <c r="AG193" s="65"/>
      <c r="AH193" s="65">
        <v>27</v>
      </c>
      <c r="AI193" s="65">
        <v>4</v>
      </c>
      <c r="AJ193" s="180"/>
      <c r="AK193" s="65"/>
      <c r="AL193" s="65"/>
      <c r="AM193" s="65"/>
      <c r="AN193" s="65"/>
      <c r="AO193" s="65"/>
    </row>
    <row r="194" spans="2:41" ht="14.25">
      <c r="B194" s="105">
        <v>3282</v>
      </c>
      <c r="C194" s="55" t="s">
        <v>615</v>
      </c>
      <c r="D194" s="43">
        <f t="shared" si="23"/>
        <v>54</v>
      </c>
      <c r="E194" s="149">
        <f t="shared" si="24"/>
        <v>9</v>
      </c>
      <c r="F194" s="65">
        <v>1</v>
      </c>
      <c r="G194" s="65"/>
      <c r="H194" s="65"/>
      <c r="I194" s="65"/>
      <c r="J194" s="65"/>
      <c r="K194" s="65">
        <v>10</v>
      </c>
      <c r="L194" s="65">
        <v>2</v>
      </c>
      <c r="M194" s="65">
        <v>5</v>
      </c>
      <c r="N194" s="65"/>
      <c r="O194" s="65"/>
      <c r="P194" s="65">
        <v>8</v>
      </c>
      <c r="Q194" s="65"/>
      <c r="R194" s="65"/>
      <c r="S194" s="65">
        <v>2</v>
      </c>
      <c r="T194" s="65"/>
      <c r="U194" s="65"/>
      <c r="V194" s="65"/>
      <c r="W194" s="65"/>
      <c r="X194" s="65"/>
      <c r="Y194" s="65"/>
      <c r="Z194" s="65"/>
      <c r="AA194" s="65"/>
      <c r="AB194" s="65"/>
      <c r="AC194" s="65">
        <v>12</v>
      </c>
      <c r="AD194" s="65">
        <v>1</v>
      </c>
      <c r="AE194" s="65"/>
      <c r="AF194" s="65"/>
      <c r="AG194" s="65">
        <v>13</v>
      </c>
      <c r="AH194" s="65"/>
      <c r="AI194" s="65"/>
      <c r="AJ194" s="180"/>
      <c r="AK194" s="65"/>
      <c r="AL194" s="65"/>
      <c r="AM194" s="65"/>
      <c r="AN194" s="65"/>
      <c r="AO194" s="65"/>
    </row>
    <row r="195" spans="2:41" ht="14.25">
      <c r="B195" s="105">
        <v>3294</v>
      </c>
      <c r="C195" s="55" t="s">
        <v>616</v>
      </c>
      <c r="D195" s="43">
        <f t="shared" si="23"/>
        <v>12</v>
      </c>
      <c r="E195" s="149">
        <f t="shared" si="24"/>
        <v>4</v>
      </c>
      <c r="F195" s="65"/>
      <c r="G195" s="65"/>
      <c r="H195" s="65"/>
      <c r="I195" s="65"/>
      <c r="J195" s="65"/>
      <c r="K195" s="65">
        <v>4</v>
      </c>
      <c r="L195" s="65"/>
      <c r="M195" s="65"/>
      <c r="N195" s="65"/>
      <c r="O195" s="65"/>
      <c r="P195" s="65"/>
      <c r="Q195" s="65"/>
      <c r="R195" s="65"/>
      <c r="S195" s="65">
        <v>1</v>
      </c>
      <c r="T195" s="65"/>
      <c r="U195" s="65"/>
      <c r="V195" s="65"/>
      <c r="W195" s="65"/>
      <c r="X195" s="65">
        <v>2</v>
      </c>
      <c r="Y195" s="65"/>
      <c r="Z195" s="65"/>
      <c r="AA195" s="65"/>
      <c r="AB195" s="65"/>
      <c r="AC195" s="65"/>
      <c r="AD195" s="65"/>
      <c r="AE195" s="65"/>
      <c r="AF195" s="65"/>
      <c r="AG195" s="65">
        <v>5</v>
      </c>
      <c r="AH195" s="65"/>
      <c r="AI195" s="65"/>
      <c r="AJ195" s="180"/>
      <c r="AK195" s="65"/>
      <c r="AL195" s="65"/>
      <c r="AM195" s="65"/>
      <c r="AN195" s="65"/>
      <c r="AO195" s="65"/>
    </row>
    <row r="196" spans="2:41" ht="14.25">
      <c r="B196" s="105">
        <v>3304</v>
      </c>
      <c r="C196" s="55" t="s">
        <v>617</v>
      </c>
      <c r="D196" s="43">
        <f t="shared" si="23"/>
        <v>220</v>
      </c>
      <c r="E196" s="149">
        <f t="shared" si="24"/>
        <v>15</v>
      </c>
      <c r="F196" s="65">
        <v>1</v>
      </c>
      <c r="G196" s="65"/>
      <c r="H196" s="65"/>
      <c r="I196" s="65"/>
      <c r="J196" s="65"/>
      <c r="K196" s="65">
        <v>23</v>
      </c>
      <c r="L196" s="65">
        <v>2</v>
      </c>
      <c r="M196" s="65">
        <v>5</v>
      </c>
      <c r="N196" s="65">
        <v>2</v>
      </c>
      <c r="O196" s="65"/>
      <c r="P196" s="65">
        <v>54</v>
      </c>
      <c r="Q196" s="65">
        <v>16</v>
      </c>
      <c r="R196" s="65"/>
      <c r="S196" s="65"/>
      <c r="T196" s="65"/>
      <c r="U196" s="65">
        <v>1</v>
      </c>
      <c r="V196" s="65"/>
      <c r="W196" s="65"/>
      <c r="X196" s="65"/>
      <c r="Y196" s="65"/>
      <c r="Z196" s="65"/>
      <c r="AA196" s="65"/>
      <c r="AB196" s="65"/>
      <c r="AC196" s="65">
        <v>38</v>
      </c>
      <c r="AD196" s="65">
        <v>2</v>
      </c>
      <c r="AE196" s="65">
        <v>2</v>
      </c>
      <c r="AF196" s="65">
        <v>2</v>
      </c>
      <c r="AG196" s="65">
        <v>63</v>
      </c>
      <c r="AH196" s="65">
        <v>6</v>
      </c>
      <c r="AI196" s="65">
        <v>3</v>
      </c>
      <c r="AJ196" s="180"/>
      <c r="AK196" s="65"/>
      <c r="AL196" s="65"/>
      <c r="AM196" s="65"/>
      <c r="AN196" s="65"/>
      <c r="AO196" s="65"/>
    </row>
    <row r="197" spans="2:41" ht="14.25">
      <c r="B197" s="105">
        <v>3313</v>
      </c>
      <c r="C197" s="55" t="s">
        <v>618</v>
      </c>
      <c r="D197" s="43">
        <f t="shared" si="23"/>
        <v>55</v>
      </c>
      <c r="E197" s="149">
        <f t="shared" si="24"/>
        <v>8</v>
      </c>
      <c r="F197" s="65"/>
      <c r="G197" s="65"/>
      <c r="H197" s="65"/>
      <c r="I197" s="65"/>
      <c r="J197" s="65"/>
      <c r="K197" s="65">
        <v>1</v>
      </c>
      <c r="L197" s="65"/>
      <c r="M197" s="65"/>
      <c r="N197" s="65"/>
      <c r="O197" s="65"/>
      <c r="P197" s="65"/>
      <c r="Q197" s="65">
        <v>17</v>
      </c>
      <c r="R197" s="65"/>
      <c r="S197" s="65">
        <v>1</v>
      </c>
      <c r="T197" s="65"/>
      <c r="U197" s="65">
        <v>2</v>
      </c>
      <c r="V197" s="65"/>
      <c r="W197" s="65"/>
      <c r="X197" s="65"/>
      <c r="Y197" s="65"/>
      <c r="Z197" s="65">
        <v>1</v>
      </c>
      <c r="AA197" s="65"/>
      <c r="AB197" s="65"/>
      <c r="AC197" s="65">
        <v>3</v>
      </c>
      <c r="AD197" s="65">
        <v>28</v>
      </c>
      <c r="AE197" s="65"/>
      <c r="AF197" s="65">
        <v>2</v>
      </c>
      <c r="AG197" s="65"/>
      <c r="AH197" s="65"/>
      <c r="AI197" s="65"/>
      <c r="AJ197" s="180"/>
      <c r="AK197" s="65"/>
      <c r="AL197" s="65"/>
      <c r="AM197" s="65"/>
      <c r="AN197" s="65"/>
      <c r="AO197" s="65"/>
    </row>
    <row r="198" spans="2:41" ht="14.25">
      <c r="B198" s="105">
        <v>3320</v>
      </c>
      <c r="C198" s="55" t="s">
        <v>916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180"/>
      <c r="AK198" s="65"/>
      <c r="AL198" s="65"/>
      <c r="AM198" s="65"/>
      <c r="AN198" s="65"/>
      <c r="AO198" s="65"/>
    </row>
    <row r="199" spans="2:41" ht="14.25">
      <c r="B199" s="105">
        <v>3331</v>
      </c>
      <c r="C199" s="55" t="s">
        <v>619</v>
      </c>
      <c r="D199" s="43">
        <f t="shared" si="23"/>
        <v>2</v>
      </c>
      <c r="E199" s="149">
        <f t="shared" si="24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>
        <v>2</v>
      </c>
      <c r="AD199" s="65"/>
      <c r="AE199" s="65"/>
      <c r="AF199" s="65"/>
      <c r="AG199" s="65"/>
      <c r="AH199" s="65"/>
      <c r="AI199" s="65"/>
      <c r="AJ199" s="180"/>
      <c r="AK199" s="65"/>
      <c r="AL199" s="65"/>
      <c r="AM199" s="65"/>
      <c r="AN199" s="65"/>
      <c r="AO199" s="65"/>
    </row>
    <row r="200" spans="2:41" ht="14.25">
      <c r="B200" s="105">
        <v>3376</v>
      </c>
      <c r="C200" s="55" t="s">
        <v>620</v>
      </c>
      <c r="D200" s="43">
        <f t="shared" si="23"/>
        <v>93</v>
      </c>
      <c r="E200" s="149">
        <f t="shared" si="24"/>
        <v>10</v>
      </c>
      <c r="F200" s="65"/>
      <c r="G200" s="65">
        <v>4</v>
      </c>
      <c r="H200" s="65"/>
      <c r="I200" s="65">
        <v>1</v>
      </c>
      <c r="J200" s="65"/>
      <c r="K200" s="65">
        <v>19</v>
      </c>
      <c r="L200" s="65">
        <v>2</v>
      </c>
      <c r="M200" s="65">
        <v>1</v>
      </c>
      <c r="N200" s="65"/>
      <c r="O200" s="65"/>
      <c r="P200" s="65">
        <v>28</v>
      </c>
      <c r="Q200" s="65"/>
      <c r="R200" s="65">
        <v>1</v>
      </c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>
        <v>8</v>
      </c>
      <c r="AD200" s="65"/>
      <c r="AE200" s="65"/>
      <c r="AF200" s="65"/>
      <c r="AG200" s="65"/>
      <c r="AH200" s="65"/>
      <c r="AI200" s="65">
        <v>28</v>
      </c>
      <c r="AJ200" s="180"/>
      <c r="AK200" s="65"/>
      <c r="AL200" s="65"/>
      <c r="AM200" s="65"/>
      <c r="AN200" s="65">
        <v>1</v>
      </c>
      <c r="AO200" s="65"/>
    </row>
    <row r="201" spans="2:41" ht="14.25">
      <c r="B201" s="105">
        <v>3379</v>
      </c>
      <c r="C201" s="55" t="s">
        <v>621</v>
      </c>
      <c r="D201" s="43">
        <f t="shared" si="23"/>
        <v>0</v>
      </c>
      <c r="E201" s="149">
        <f t="shared" si="24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180"/>
      <c r="AK201" s="65"/>
      <c r="AL201" s="65"/>
      <c r="AM201" s="65"/>
      <c r="AN201" s="65"/>
      <c r="AO201" s="65"/>
    </row>
    <row r="202" spans="2:41" ht="14.25">
      <c r="B202" s="105">
        <v>3383</v>
      </c>
      <c r="C202" s="55" t="s">
        <v>622</v>
      </c>
      <c r="D202" s="43">
        <f t="shared" si="23"/>
        <v>101</v>
      </c>
      <c r="E202" s="149">
        <f t="shared" si="24"/>
        <v>11</v>
      </c>
      <c r="F202" s="65"/>
      <c r="G202" s="65">
        <v>4</v>
      </c>
      <c r="H202" s="65"/>
      <c r="I202" s="65"/>
      <c r="J202" s="65"/>
      <c r="K202" s="65">
        <v>9</v>
      </c>
      <c r="L202" s="65"/>
      <c r="M202" s="65">
        <v>16</v>
      </c>
      <c r="N202" s="65"/>
      <c r="O202" s="65"/>
      <c r="P202" s="65">
        <v>20</v>
      </c>
      <c r="Q202" s="65">
        <v>19</v>
      </c>
      <c r="R202" s="65"/>
      <c r="S202" s="65"/>
      <c r="T202" s="65"/>
      <c r="U202" s="65"/>
      <c r="V202" s="65"/>
      <c r="W202" s="65"/>
      <c r="X202" s="65"/>
      <c r="Y202" s="65"/>
      <c r="Z202" s="65">
        <v>3</v>
      </c>
      <c r="AA202" s="65"/>
      <c r="AB202" s="65"/>
      <c r="AC202" s="65">
        <v>6</v>
      </c>
      <c r="AD202" s="65"/>
      <c r="AE202" s="65"/>
      <c r="AF202" s="65">
        <v>6</v>
      </c>
      <c r="AG202" s="65">
        <v>2</v>
      </c>
      <c r="AH202" s="65">
        <v>10</v>
      </c>
      <c r="AI202" s="65">
        <v>6</v>
      </c>
      <c r="AJ202" s="180"/>
      <c r="AK202" s="65"/>
      <c r="AL202" s="65"/>
      <c r="AM202" s="65"/>
      <c r="AN202" s="65"/>
      <c r="AO202" s="65"/>
    </row>
    <row r="203" spans="2:41" ht="14.25">
      <c r="B203" s="105">
        <v>3398</v>
      </c>
      <c r="C203" s="55" t="s">
        <v>623</v>
      </c>
      <c r="D203" s="43">
        <f t="shared" si="23"/>
        <v>71</v>
      </c>
      <c r="E203" s="149">
        <f t="shared" si="24"/>
        <v>9</v>
      </c>
      <c r="F203" s="65"/>
      <c r="G203" s="65"/>
      <c r="H203" s="65"/>
      <c r="I203" s="65"/>
      <c r="J203" s="65"/>
      <c r="K203" s="65">
        <v>9</v>
      </c>
      <c r="L203" s="65"/>
      <c r="M203" s="65"/>
      <c r="N203" s="65"/>
      <c r="O203" s="65"/>
      <c r="P203" s="65">
        <v>5</v>
      </c>
      <c r="Q203" s="65">
        <v>1</v>
      </c>
      <c r="R203" s="65"/>
      <c r="S203" s="65">
        <v>17</v>
      </c>
      <c r="T203" s="65"/>
      <c r="U203" s="65"/>
      <c r="V203" s="65"/>
      <c r="W203" s="65"/>
      <c r="X203" s="65"/>
      <c r="Y203" s="65"/>
      <c r="Z203" s="65"/>
      <c r="AA203" s="65"/>
      <c r="AB203" s="65"/>
      <c r="AC203" s="65">
        <v>2</v>
      </c>
      <c r="AD203" s="65">
        <v>7</v>
      </c>
      <c r="AE203" s="65"/>
      <c r="AF203" s="65">
        <v>2</v>
      </c>
      <c r="AG203" s="65">
        <v>24</v>
      </c>
      <c r="AH203" s="65"/>
      <c r="AI203" s="65">
        <v>4</v>
      </c>
      <c r="AJ203" s="180"/>
      <c r="AK203" s="65"/>
      <c r="AL203" s="65"/>
      <c r="AM203" s="65"/>
      <c r="AN203" s="65"/>
      <c r="AO203" s="65"/>
    </row>
    <row r="204" spans="2:41" ht="14.25">
      <c r="B204" s="105">
        <v>3414</v>
      </c>
      <c r="C204" s="55" t="s">
        <v>624</v>
      </c>
      <c r="D204" s="43">
        <f t="shared" si="23"/>
        <v>12</v>
      </c>
      <c r="E204" s="149">
        <f t="shared" si="24"/>
        <v>3</v>
      </c>
      <c r="F204" s="65"/>
      <c r="G204" s="65"/>
      <c r="H204" s="65"/>
      <c r="I204" s="65"/>
      <c r="J204" s="65"/>
      <c r="K204" s="65">
        <v>5</v>
      </c>
      <c r="L204" s="65"/>
      <c r="M204" s="65"/>
      <c r="N204" s="65"/>
      <c r="O204" s="65"/>
      <c r="P204" s="65">
        <v>5</v>
      </c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>
        <v>2</v>
      </c>
      <c r="AD204" s="65"/>
      <c r="AE204" s="65"/>
      <c r="AF204" s="65"/>
      <c r="AG204" s="65"/>
      <c r="AH204" s="65"/>
      <c r="AI204" s="65"/>
      <c r="AJ204" s="180"/>
      <c r="AK204" s="65"/>
      <c r="AL204" s="65"/>
      <c r="AM204" s="65"/>
      <c r="AN204" s="65"/>
      <c r="AO204" s="65"/>
    </row>
    <row r="205" spans="2:41" ht="14.25">
      <c r="B205" s="105">
        <v>3432</v>
      </c>
      <c r="C205" s="55" t="s">
        <v>625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180"/>
      <c r="AK205" s="65"/>
      <c r="AL205" s="65"/>
      <c r="AM205" s="65"/>
      <c r="AN205" s="65"/>
      <c r="AO205" s="65"/>
    </row>
    <row r="206" spans="2:41" ht="14.25">
      <c r="B206" s="105">
        <v>3440</v>
      </c>
      <c r="C206" s="55" t="s">
        <v>626</v>
      </c>
      <c r="D206" s="43">
        <f t="shared" si="23"/>
        <v>7</v>
      </c>
      <c r="E206" s="149">
        <f t="shared" si="24"/>
        <v>2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>
        <v>3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>
        <v>4</v>
      </c>
      <c r="AI206" s="65"/>
      <c r="AJ206" s="180"/>
      <c r="AK206" s="65"/>
      <c r="AL206" s="65"/>
      <c r="AM206" s="65"/>
      <c r="AN206" s="65"/>
      <c r="AO206" s="65"/>
    </row>
    <row r="207" spans="2:41" ht="14.25">
      <c r="B207" s="105">
        <v>3441</v>
      </c>
      <c r="C207" s="55" t="s">
        <v>914</v>
      </c>
      <c r="D207" s="43">
        <f t="shared" si="23"/>
        <v>31</v>
      </c>
      <c r="E207" s="149">
        <f t="shared" si="24"/>
        <v>2</v>
      </c>
      <c r="F207" s="65"/>
      <c r="G207" s="65"/>
      <c r="H207" s="65"/>
      <c r="I207" s="65"/>
      <c r="J207" s="65"/>
      <c r="K207" s="65">
        <v>5</v>
      </c>
      <c r="L207" s="65"/>
      <c r="M207" s="65"/>
      <c r="N207" s="65"/>
      <c r="O207" s="65"/>
      <c r="P207" s="65"/>
      <c r="Q207" s="65">
        <v>26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180"/>
      <c r="AK207" s="65"/>
      <c r="AL207" s="65"/>
      <c r="AM207" s="65"/>
      <c r="AN207" s="65"/>
      <c r="AO207" s="65"/>
    </row>
    <row r="208" spans="2:41" ht="14.25">
      <c r="B208" s="105">
        <v>3447</v>
      </c>
      <c r="C208" s="55" t="s">
        <v>627</v>
      </c>
      <c r="D208" s="43">
        <f t="shared" si="23"/>
        <v>23</v>
      </c>
      <c r="E208" s="149">
        <f t="shared" si="24"/>
        <v>6</v>
      </c>
      <c r="F208" s="65"/>
      <c r="G208" s="65"/>
      <c r="H208" s="65"/>
      <c r="I208" s="65">
        <v>1</v>
      </c>
      <c r="J208" s="65"/>
      <c r="K208" s="65">
        <v>5</v>
      </c>
      <c r="L208" s="65"/>
      <c r="M208" s="65"/>
      <c r="N208" s="65"/>
      <c r="O208" s="65"/>
      <c r="P208" s="65">
        <v>4</v>
      </c>
      <c r="Q208" s="65"/>
      <c r="R208" s="65"/>
      <c r="S208" s="65"/>
      <c r="T208" s="65">
        <v>1</v>
      </c>
      <c r="U208" s="65"/>
      <c r="V208" s="65"/>
      <c r="W208" s="65"/>
      <c r="X208" s="65"/>
      <c r="Y208" s="65"/>
      <c r="Z208" s="65"/>
      <c r="AA208" s="65"/>
      <c r="AB208" s="65"/>
      <c r="AC208" s="65">
        <v>2</v>
      </c>
      <c r="AD208" s="65"/>
      <c r="AE208" s="65"/>
      <c r="AF208" s="65"/>
      <c r="AG208" s="65"/>
      <c r="AH208" s="65"/>
      <c r="AI208" s="65">
        <v>10</v>
      </c>
      <c r="AJ208" s="180"/>
      <c r="AK208" s="65"/>
      <c r="AL208" s="65"/>
      <c r="AM208" s="65"/>
      <c r="AN208" s="65"/>
      <c r="AO208" s="65"/>
    </row>
    <row r="209" spans="2:41" ht="14.25">
      <c r="B209" s="105">
        <v>3450</v>
      </c>
      <c r="C209" s="55" t="s">
        <v>628</v>
      </c>
      <c r="D209" s="43">
        <f t="shared" si="23"/>
        <v>102</v>
      </c>
      <c r="E209" s="149">
        <f t="shared" si="24"/>
        <v>11</v>
      </c>
      <c r="F209" s="65"/>
      <c r="G209" s="65"/>
      <c r="H209" s="65"/>
      <c r="I209" s="65">
        <v>2</v>
      </c>
      <c r="J209" s="65"/>
      <c r="K209" s="65">
        <v>10</v>
      </c>
      <c r="L209" s="65"/>
      <c r="M209" s="65"/>
      <c r="N209" s="65"/>
      <c r="O209" s="65"/>
      <c r="P209" s="65">
        <v>16</v>
      </c>
      <c r="Q209" s="65">
        <v>2</v>
      </c>
      <c r="R209" s="65"/>
      <c r="S209" s="65">
        <v>11</v>
      </c>
      <c r="T209" s="65"/>
      <c r="U209" s="65">
        <v>2</v>
      </c>
      <c r="V209" s="65"/>
      <c r="W209" s="65"/>
      <c r="X209" s="65"/>
      <c r="Y209" s="65"/>
      <c r="Z209" s="65"/>
      <c r="AA209" s="65"/>
      <c r="AB209" s="65"/>
      <c r="AC209" s="65">
        <v>16</v>
      </c>
      <c r="AD209" s="65">
        <v>38</v>
      </c>
      <c r="AE209" s="65"/>
      <c r="AF209" s="65">
        <v>1</v>
      </c>
      <c r="AG209" s="65"/>
      <c r="AH209" s="65"/>
      <c r="AI209" s="65">
        <v>1</v>
      </c>
      <c r="AJ209" s="180">
        <v>3</v>
      </c>
      <c r="AK209" s="65"/>
      <c r="AL209" s="65"/>
      <c r="AM209" s="65"/>
      <c r="AN209" s="65"/>
      <c r="AO209" s="65"/>
    </row>
    <row r="210" spans="2:41" ht="14.25">
      <c r="B210" s="105">
        <v>3486</v>
      </c>
      <c r="C210" s="55" t="s">
        <v>629</v>
      </c>
      <c r="D210" s="43">
        <f t="shared" si="23"/>
        <v>8</v>
      </c>
      <c r="E210" s="149">
        <f t="shared" si="24"/>
        <v>7</v>
      </c>
      <c r="F210" s="65"/>
      <c r="G210" s="65"/>
      <c r="H210" s="65"/>
      <c r="I210" s="65"/>
      <c r="J210" s="65"/>
      <c r="K210" s="65">
        <v>1</v>
      </c>
      <c r="L210" s="65">
        <v>1</v>
      </c>
      <c r="M210" s="65">
        <v>1</v>
      </c>
      <c r="N210" s="65"/>
      <c r="O210" s="65"/>
      <c r="P210" s="65">
        <v>1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>
        <v>1</v>
      </c>
      <c r="AE210" s="65"/>
      <c r="AF210" s="65"/>
      <c r="AG210" s="65"/>
      <c r="AH210" s="65">
        <v>1</v>
      </c>
      <c r="AI210" s="65"/>
      <c r="AJ210" s="180"/>
      <c r="AK210" s="65"/>
      <c r="AL210" s="65"/>
      <c r="AM210" s="65"/>
      <c r="AN210" s="65"/>
      <c r="AO210" s="65">
        <v>2</v>
      </c>
    </row>
    <row r="211" spans="2:41" ht="14.25">
      <c r="B211" s="105">
        <v>3494</v>
      </c>
      <c r="C211" s="55" t="s">
        <v>915</v>
      </c>
      <c r="D211" s="43">
        <f t="shared" si="23"/>
        <v>101</v>
      </c>
      <c r="E211" s="149">
        <f t="shared" si="24"/>
        <v>10</v>
      </c>
      <c r="F211" s="65"/>
      <c r="G211" s="65"/>
      <c r="H211" s="65"/>
      <c r="I211" s="65"/>
      <c r="J211" s="65"/>
      <c r="K211" s="65">
        <v>9</v>
      </c>
      <c r="L211" s="65">
        <v>3</v>
      </c>
      <c r="M211" s="65">
        <v>1</v>
      </c>
      <c r="N211" s="65"/>
      <c r="O211" s="65"/>
      <c r="P211" s="65">
        <v>2</v>
      </c>
      <c r="Q211" s="65"/>
      <c r="R211" s="65">
        <v>1</v>
      </c>
      <c r="S211" s="65">
        <v>21</v>
      </c>
      <c r="T211" s="65"/>
      <c r="U211" s="65">
        <v>3</v>
      </c>
      <c r="V211" s="65"/>
      <c r="W211" s="65"/>
      <c r="X211" s="65"/>
      <c r="Y211" s="65"/>
      <c r="Z211" s="65"/>
      <c r="AA211" s="65"/>
      <c r="AB211" s="65"/>
      <c r="AC211" s="65">
        <v>3</v>
      </c>
      <c r="AD211" s="65">
        <v>40</v>
      </c>
      <c r="AE211" s="65"/>
      <c r="AF211" s="65"/>
      <c r="AG211" s="65">
        <v>18</v>
      </c>
      <c r="AH211" s="65"/>
      <c r="AI211" s="65"/>
      <c r="AJ211" s="180"/>
      <c r="AK211" s="65"/>
      <c r="AL211" s="65"/>
      <c r="AM211" s="65"/>
      <c r="AN211" s="65"/>
      <c r="AO211" s="65"/>
    </row>
    <row r="212" spans="2:41" ht="14.25">
      <c r="B212" s="105">
        <v>3501</v>
      </c>
      <c r="C212" s="55" t="s">
        <v>630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180"/>
      <c r="AK212" s="65"/>
      <c r="AL212" s="65"/>
      <c r="AM212" s="65"/>
      <c r="AN212" s="65"/>
      <c r="AO212" s="65"/>
    </row>
    <row r="213" spans="2:41" ht="14.25">
      <c r="B213" s="105">
        <v>3502</v>
      </c>
      <c r="C213" s="55" t="s">
        <v>631</v>
      </c>
      <c r="D213" s="43">
        <f t="shared" si="23"/>
        <v>0</v>
      </c>
      <c r="E213" s="149">
        <f t="shared" si="24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180"/>
      <c r="AK213" s="65"/>
      <c r="AL213" s="65"/>
      <c r="AM213" s="65"/>
      <c r="AN213" s="65"/>
      <c r="AO213" s="65"/>
    </row>
    <row r="214" spans="2:41" ht="14.25">
      <c r="B214" s="105">
        <v>3505</v>
      </c>
      <c r="C214" s="55" t="s">
        <v>632</v>
      </c>
      <c r="D214" s="43">
        <f t="shared" si="23"/>
        <v>3</v>
      </c>
      <c r="E214" s="149">
        <f t="shared" si="24"/>
        <v>2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>
        <v>1</v>
      </c>
      <c r="AD214" s="65">
        <v>2</v>
      </c>
      <c r="AE214" s="65"/>
      <c r="AF214" s="65"/>
      <c r="AG214" s="65"/>
      <c r="AH214" s="65"/>
      <c r="AI214" s="65"/>
      <c r="AJ214" s="180"/>
      <c r="AK214" s="65"/>
      <c r="AL214" s="65"/>
      <c r="AM214" s="65"/>
      <c r="AN214" s="65"/>
      <c r="AO214" s="65"/>
    </row>
    <row r="215" spans="2:41" ht="14.25">
      <c r="B215" s="105">
        <v>3506</v>
      </c>
      <c r="C215" s="55" t="s">
        <v>633</v>
      </c>
      <c r="D215" s="43">
        <f t="shared" si="23"/>
        <v>19</v>
      </c>
      <c r="E215" s="149">
        <f t="shared" si="24"/>
        <v>6</v>
      </c>
      <c r="F215" s="65"/>
      <c r="G215" s="65"/>
      <c r="H215" s="65"/>
      <c r="I215" s="65">
        <v>2</v>
      </c>
      <c r="J215" s="65"/>
      <c r="K215" s="65">
        <v>2</v>
      </c>
      <c r="L215" s="65"/>
      <c r="M215" s="65"/>
      <c r="N215" s="65"/>
      <c r="O215" s="65"/>
      <c r="P215" s="65">
        <v>8</v>
      </c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>
        <v>3</v>
      </c>
      <c r="AD215" s="65">
        <v>2</v>
      </c>
      <c r="AE215" s="65"/>
      <c r="AF215" s="65"/>
      <c r="AG215" s="65"/>
      <c r="AH215" s="65">
        <v>2</v>
      </c>
      <c r="AI215" s="65"/>
      <c r="AJ215" s="180"/>
      <c r="AK215" s="65"/>
      <c r="AL215" s="65"/>
      <c r="AM215" s="65"/>
      <c r="AN215" s="65"/>
      <c r="AO215" s="65"/>
    </row>
    <row r="216" spans="2:41" ht="14.25">
      <c r="B216" s="105">
        <v>3521</v>
      </c>
      <c r="C216" s="55" t="s">
        <v>634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180"/>
      <c r="AK216" s="65"/>
      <c r="AL216" s="65"/>
      <c r="AM216" s="65"/>
      <c r="AN216" s="65"/>
      <c r="AO216" s="65"/>
    </row>
    <row r="217" spans="2:41" ht="14.25">
      <c r="B217" s="105">
        <v>3529</v>
      </c>
      <c r="C217" s="55" t="s">
        <v>635</v>
      </c>
      <c r="D217" s="43">
        <f t="shared" si="23"/>
        <v>0</v>
      </c>
      <c r="E217" s="149">
        <f t="shared" si="24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180"/>
      <c r="AK217" s="65"/>
      <c r="AL217" s="65"/>
      <c r="AM217" s="65"/>
      <c r="AN217" s="65"/>
      <c r="AO217" s="65"/>
    </row>
    <row r="218" spans="2:41" ht="14.25">
      <c r="B218" s="105">
        <v>3536</v>
      </c>
      <c r="C218" s="55" t="s">
        <v>636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180"/>
      <c r="AK218" s="65"/>
      <c r="AL218" s="65"/>
      <c r="AM218" s="65"/>
      <c r="AN218" s="65"/>
      <c r="AO218" s="65"/>
    </row>
    <row r="219" spans="2:41" ht="14.25">
      <c r="B219" s="105">
        <v>3537</v>
      </c>
      <c r="C219" s="55" t="s">
        <v>979</v>
      </c>
      <c r="D219" s="43">
        <f t="shared" si="23"/>
        <v>1</v>
      </c>
      <c r="E219" s="149">
        <f t="shared" si="24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>
        <v>1</v>
      </c>
      <c r="AD219" s="65"/>
      <c r="AE219" s="65"/>
      <c r="AF219" s="65"/>
      <c r="AG219" s="65"/>
      <c r="AH219" s="65"/>
      <c r="AI219" s="65"/>
      <c r="AJ219" s="180"/>
      <c r="AK219" s="65"/>
      <c r="AL219" s="65"/>
      <c r="AM219" s="65"/>
      <c r="AN219" s="65"/>
      <c r="AO219" s="65"/>
    </row>
    <row r="220" spans="2:41" ht="15" thickBot="1">
      <c r="B220" s="105">
        <v>3538</v>
      </c>
      <c r="C220" s="55" t="s">
        <v>980</v>
      </c>
      <c r="D220" s="43">
        <f t="shared" si="23"/>
        <v>14</v>
      </c>
      <c r="E220" s="149">
        <f t="shared" si="24"/>
        <v>3</v>
      </c>
      <c r="F220" s="65"/>
      <c r="G220" s="65"/>
      <c r="H220" s="65"/>
      <c r="I220" s="65"/>
      <c r="J220" s="65"/>
      <c r="K220" s="65">
        <v>3</v>
      </c>
      <c r="L220" s="65"/>
      <c r="M220" s="65"/>
      <c r="N220" s="65"/>
      <c r="O220" s="65"/>
      <c r="P220" s="65">
        <v>5</v>
      </c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>
        <v>6</v>
      </c>
      <c r="AD220" s="65"/>
      <c r="AE220" s="65"/>
      <c r="AF220" s="65"/>
      <c r="AG220" s="65"/>
      <c r="AH220" s="65"/>
      <c r="AI220" s="65"/>
      <c r="AJ220" s="180"/>
      <c r="AK220" s="65"/>
      <c r="AL220" s="65"/>
      <c r="AM220" s="65"/>
      <c r="AN220" s="65"/>
      <c r="AO220" s="65"/>
    </row>
    <row r="221" spans="2:41" ht="15" hidden="1" thickBot="1">
      <c r="B221" s="105"/>
      <c r="C221" s="55"/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180"/>
      <c r="AK221" s="65"/>
      <c r="AL221" s="65"/>
      <c r="AM221" s="65"/>
      <c r="AN221" s="65"/>
      <c r="AO221" s="65"/>
    </row>
    <row r="222" spans="2:41" ht="15" hidden="1" thickBot="1">
      <c r="B222" s="105"/>
      <c r="C222" s="55"/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180"/>
      <c r="AK222" s="65"/>
      <c r="AL222" s="65"/>
      <c r="AM222" s="65"/>
      <c r="AN222" s="65"/>
      <c r="AO222" s="65"/>
    </row>
    <row r="223" spans="2:41" ht="15" hidden="1" thickBot="1">
      <c r="B223" s="105"/>
      <c r="C223" s="55"/>
      <c r="D223" s="43">
        <f aca="true" t="shared" si="25" ref="D223:D230">SUM(F223:AO223)</f>
        <v>0</v>
      </c>
      <c r="E223" s="149">
        <f aca="true" t="shared" si="26" ref="E223:E230">COUNT(F223:AO223)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180"/>
      <c r="AK223" s="65"/>
      <c r="AL223" s="65"/>
      <c r="AM223" s="65"/>
      <c r="AN223" s="65"/>
      <c r="AO223" s="65"/>
    </row>
    <row r="224" spans="2:41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180"/>
      <c r="AK224" s="65"/>
      <c r="AL224" s="65"/>
      <c r="AM224" s="65"/>
      <c r="AN224" s="65"/>
      <c r="AO224" s="65"/>
    </row>
    <row r="225" spans="2:41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180"/>
      <c r="AK225" s="65"/>
      <c r="AL225" s="65"/>
      <c r="AM225" s="65"/>
      <c r="AN225" s="65"/>
      <c r="AO225" s="65"/>
    </row>
    <row r="226" spans="2:41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180"/>
      <c r="AK226" s="65"/>
      <c r="AL226" s="65"/>
      <c r="AM226" s="65"/>
      <c r="AN226" s="65"/>
      <c r="AO226" s="65"/>
    </row>
    <row r="227" spans="2:41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180"/>
      <c r="AK227" s="65"/>
      <c r="AL227" s="65"/>
      <c r="AM227" s="65"/>
      <c r="AN227" s="65"/>
      <c r="AO227" s="66"/>
    </row>
    <row r="228" spans="2:41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180"/>
      <c r="AK228" s="65"/>
      <c r="AL228" s="65"/>
      <c r="AM228" s="65"/>
      <c r="AN228" s="65"/>
      <c r="AO228" s="65"/>
    </row>
    <row r="229" spans="2:41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180"/>
      <c r="AK229" s="65"/>
      <c r="AL229" s="65"/>
      <c r="AM229" s="65"/>
      <c r="AN229" s="65"/>
      <c r="AO229" s="65"/>
    </row>
    <row r="230" spans="2:41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193"/>
      <c r="AK230" s="66"/>
      <c r="AL230" s="66"/>
      <c r="AM230" s="66"/>
      <c r="AN230" s="66"/>
      <c r="AO230" s="66"/>
    </row>
    <row r="231" spans="2:41" ht="15" thickBot="1">
      <c r="B231" s="58"/>
      <c r="C231" s="3" t="s">
        <v>784</v>
      </c>
      <c r="D231" s="59">
        <f>SUM(D159:D230)</f>
        <v>6644</v>
      </c>
      <c r="E231" s="167"/>
      <c r="F231" s="60">
        <f aca="true" t="shared" si="27" ref="F231:AI231">SUM(F159:F230)</f>
        <v>6</v>
      </c>
      <c r="G231" s="60">
        <f t="shared" si="27"/>
        <v>71</v>
      </c>
      <c r="H231" s="60">
        <f t="shared" si="27"/>
        <v>3</v>
      </c>
      <c r="I231" s="60">
        <f t="shared" si="27"/>
        <v>97</v>
      </c>
      <c r="J231" s="60">
        <f t="shared" si="27"/>
        <v>4</v>
      </c>
      <c r="K231" s="60">
        <f t="shared" si="27"/>
        <v>929</v>
      </c>
      <c r="L231" s="60">
        <f t="shared" si="27"/>
        <v>87</v>
      </c>
      <c r="M231" s="60">
        <f t="shared" si="27"/>
        <v>229</v>
      </c>
      <c r="N231" s="60">
        <f t="shared" si="27"/>
        <v>23</v>
      </c>
      <c r="O231" s="60">
        <f t="shared" si="27"/>
        <v>6</v>
      </c>
      <c r="P231" s="60">
        <f t="shared" si="27"/>
        <v>1292</v>
      </c>
      <c r="Q231" s="60">
        <f t="shared" si="27"/>
        <v>392</v>
      </c>
      <c r="R231" s="60">
        <f t="shared" si="27"/>
        <v>14</v>
      </c>
      <c r="S231" s="60">
        <f t="shared" si="27"/>
        <v>326</v>
      </c>
      <c r="T231" s="60">
        <f t="shared" si="27"/>
        <v>15</v>
      </c>
      <c r="U231" s="60">
        <f t="shared" si="27"/>
        <v>76</v>
      </c>
      <c r="V231" s="60">
        <f t="shared" si="27"/>
        <v>0</v>
      </c>
      <c r="W231" s="60">
        <f t="shared" si="27"/>
        <v>0</v>
      </c>
      <c r="X231" s="60">
        <f t="shared" si="27"/>
        <v>50</v>
      </c>
      <c r="Y231" s="60">
        <f t="shared" si="27"/>
        <v>0</v>
      </c>
      <c r="Z231" s="60">
        <f t="shared" si="27"/>
        <v>93</v>
      </c>
      <c r="AA231" s="60">
        <f t="shared" si="27"/>
        <v>10</v>
      </c>
      <c r="AB231" s="60">
        <f t="shared" si="27"/>
        <v>6</v>
      </c>
      <c r="AC231" s="60">
        <f t="shared" si="27"/>
        <v>1108</v>
      </c>
      <c r="AD231" s="60">
        <f t="shared" si="27"/>
        <v>960</v>
      </c>
      <c r="AE231" s="60">
        <f t="shared" si="27"/>
        <v>18</v>
      </c>
      <c r="AF231" s="60">
        <f t="shared" si="27"/>
        <v>73</v>
      </c>
      <c r="AG231" s="60">
        <f t="shared" si="27"/>
        <v>415</v>
      </c>
      <c r="AH231" s="60">
        <f t="shared" si="27"/>
        <v>120</v>
      </c>
      <c r="AI231" s="60">
        <f t="shared" si="27"/>
        <v>203</v>
      </c>
      <c r="AJ231" s="194">
        <v>6</v>
      </c>
      <c r="AK231" s="60">
        <f>SUM(AK159:AK230)</f>
        <v>4</v>
      </c>
      <c r="AL231" s="60">
        <f>SUM(AL159:AL230)</f>
        <v>0</v>
      </c>
      <c r="AM231" s="60">
        <f>SUM(AM159:AM230)</f>
        <v>0</v>
      </c>
      <c r="AN231" s="60">
        <f>SUM(AN159:AN230)</f>
        <v>4</v>
      </c>
      <c r="AO231" s="60">
        <f>SUM(AO159:AO230)</f>
        <v>4</v>
      </c>
    </row>
    <row r="232" spans="2:41" ht="15" thickBot="1">
      <c r="B232" s="67" t="s">
        <v>776</v>
      </c>
      <c r="C232" s="68" t="s">
        <v>785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92"/>
      <c r="AK232" s="109"/>
      <c r="AL232" s="109"/>
      <c r="AM232" s="109"/>
      <c r="AN232" s="109"/>
      <c r="AO232" s="109"/>
    </row>
    <row r="233" spans="2:41" ht="14.25">
      <c r="B233" s="104">
        <v>4001</v>
      </c>
      <c r="C233" s="52" t="s">
        <v>637</v>
      </c>
      <c r="D233" s="42">
        <f aca="true" t="shared" si="28" ref="D233:D264">SUM(F233:AO233)</f>
        <v>26</v>
      </c>
      <c r="E233" s="148">
        <f aca="true" t="shared" si="29" ref="E233:E264">COUNT(F233:AO233)</f>
        <v>8</v>
      </c>
      <c r="F233" s="64">
        <v>2</v>
      </c>
      <c r="G233" s="64"/>
      <c r="H233" s="64">
        <v>6</v>
      </c>
      <c r="I233" s="64">
        <v>1</v>
      </c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>
        <v>2</v>
      </c>
      <c r="AB233" s="64"/>
      <c r="AC233" s="64"/>
      <c r="AD233" s="64"/>
      <c r="AE233" s="64">
        <v>5</v>
      </c>
      <c r="AF233" s="64">
        <v>6</v>
      </c>
      <c r="AG233" s="64"/>
      <c r="AH233" s="64">
        <v>2</v>
      </c>
      <c r="AI233" s="64"/>
      <c r="AJ233" s="191"/>
      <c r="AK233" s="64"/>
      <c r="AL233" s="64"/>
      <c r="AM233" s="64"/>
      <c r="AN233" s="64">
        <v>2</v>
      </c>
      <c r="AO233" s="64"/>
    </row>
    <row r="234" spans="2:41" ht="14.25">
      <c r="B234" s="105">
        <v>4002</v>
      </c>
      <c r="C234" s="53" t="s">
        <v>638</v>
      </c>
      <c r="D234" s="43">
        <f t="shared" si="28"/>
        <v>63</v>
      </c>
      <c r="E234" s="149">
        <f t="shared" si="29"/>
        <v>11</v>
      </c>
      <c r="F234" s="65">
        <v>11</v>
      </c>
      <c r="G234" s="65"/>
      <c r="H234" s="65">
        <v>6</v>
      </c>
      <c r="I234" s="65"/>
      <c r="J234" s="65">
        <v>3</v>
      </c>
      <c r="K234" s="65"/>
      <c r="L234" s="65"/>
      <c r="M234" s="65"/>
      <c r="N234" s="65"/>
      <c r="O234" s="65">
        <v>3</v>
      </c>
      <c r="P234" s="65"/>
      <c r="Q234" s="65"/>
      <c r="R234" s="65"/>
      <c r="S234" s="65">
        <v>6</v>
      </c>
      <c r="T234" s="65"/>
      <c r="U234" s="65"/>
      <c r="V234" s="65"/>
      <c r="W234" s="65"/>
      <c r="X234" s="65"/>
      <c r="Y234" s="65"/>
      <c r="Z234" s="65"/>
      <c r="AA234" s="65">
        <v>6</v>
      </c>
      <c r="AB234" s="65">
        <v>3</v>
      </c>
      <c r="AC234" s="65"/>
      <c r="AD234" s="65"/>
      <c r="AE234" s="65">
        <v>20</v>
      </c>
      <c r="AF234" s="65">
        <v>2</v>
      </c>
      <c r="AG234" s="65">
        <v>2</v>
      </c>
      <c r="AH234" s="65"/>
      <c r="AI234" s="65"/>
      <c r="AJ234" s="180"/>
      <c r="AK234" s="65"/>
      <c r="AL234" s="65"/>
      <c r="AM234" s="65"/>
      <c r="AN234" s="65">
        <v>1</v>
      </c>
      <c r="AO234" s="65"/>
    </row>
    <row r="235" spans="2:41" ht="14.25">
      <c r="B235" s="105">
        <v>4005</v>
      </c>
      <c r="C235" s="53" t="s">
        <v>639</v>
      </c>
      <c r="D235" s="43">
        <f t="shared" si="28"/>
        <v>129</v>
      </c>
      <c r="E235" s="149">
        <f t="shared" si="29"/>
        <v>12</v>
      </c>
      <c r="F235" s="65">
        <v>5</v>
      </c>
      <c r="G235" s="65">
        <v>4</v>
      </c>
      <c r="H235" s="65">
        <v>11</v>
      </c>
      <c r="I235" s="65"/>
      <c r="J235" s="65"/>
      <c r="K235" s="65"/>
      <c r="L235" s="65"/>
      <c r="M235" s="65"/>
      <c r="N235" s="65"/>
      <c r="O235" s="65"/>
      <c r="P235" s="65"/>
      <c r="Q235" s="65">
        <v>1</v>
      </c>
      <c r="R235" s="65"/>
      <c r="S235" s="65">
        <v>1</v>
      </c>
      <c r="T235" s="65"/>
      <c r="U235" s="65">
        <v>5</v>
      </c>
      <c r="V235" s="65"/>
      <c r="W235" s="65"/>
      <c r="X235" s="65">
        <v>6</v>
      </c>
      <c r="Y235" s="65"/>
      <c r="Z235" s="65">
        <v>2</v>
      </c>
      <c r="AA235" s="65">
        <v>1</v>
      </c>
      <c r="AB235" s="65"/>
      <c r="AC235" s="65"/>
      <c r="AD235" s="65"/>
      <c r="AE235" s="65">
        <v>25</v>
      </c>
      <c r="AF235" s="65">
        <v>63</v>
      </c>
      <c r="AG235" s="65"/>
      <c r="AH235" s="65"/>
      <c r="AI235" s="65"/>
      <c r="AJ235" s="180">
        <v>5</v>
      </c>
      <c r="AK235" s="65"/>
      <c r="AL235" s="65"/>
      <c r="AM235" s="65"/>
      <c r="AN235" s="65"/>
      <c r="AO235" s="65"/>
    </row>
    <row r="236" spans="2:41" ht="14.25">
      <c r="B236" s="105">
        <v>4006</v>
      </c>
      <c r="C236" s="53" t="s">
        <v>640</v>
      </c>
      <c r="D236" s="43">
        <f t="shared" si="28"/>
        <v>223</v>
      </c>
      <c r="E236" s="149">
        <f t="shared" si="29"/>
        <v>15</v>
      </c>
      <c r="F236" s="65">
        <v>3</v>
      </c>
      <c r="G236" s="65"/>
      <c r="H236" s="65">
        <v>15</v>
      </c>
      <c r="I236" s="65"/>
      <c r="J236" s="65">
        <v>1</v>
      </c>
      <c r="K236" s="65"/>
      <c r="L236" s="65"/>
      <c r="M236" s="65"/>
      <c r="N236" s="65">
        <v>8</v>
      </c>
      <c r="O236" s="65">
        <v>1</v>
      </c>
      <c r="P236" s="65">
        <v>2</v>
      </c>
      <c r="Q236" s="65"/>
      <c r="R236" s="65"/>
      <c r="S236" s="65">
        <v>2</v>
      </c>
      <c r="T236" s="65"/>
      <c r="U236" s="65">
        <v>2</v>
      </c>
      <c r="V236" s="65"/>
      <c r="W236" s="65"/>
      <c r="X236" s="65">
        <v>5</v>
      </c>
      <c r="Y236" s="65"/>
      <c r="Z236" s="65"/>
      <c r="AA236" s="65">
        <v>11</v>
      </c>
      <c r="AB236" s="65">
        <v>14</v>
      </c>
      <c r="AC236" s="65"/>
      <c r="AD236" s="65"/>
      <c r="AE236" s="65">
        <v>143</v>
      </c>
      <c r="AF236" s="65">
        <v>10</v>
      </c>
      <c r="AG236" s="65">
        <v>4</v>
      </c>
      <c r="AH236" s="65">
        <v>2</v>
      </c>
      <c r="AI236" s="65"/>
      <c r="AJ236" s="180"/>
      <c r="AK236" s="65"/>
      <c r="AL236" s="65"/>
      <c r="AM236" s="65"/>
      <c r="AN236" s="65"/>
      <c r="AO236" s="65"/>
    </row>
    <row r="237" spans="2:41" ht="14.25">
      <c r="B237" s="105">
        <v>4007</v>
      </c>
      <c r="C237" s="53" t="s">
        <v>641</v>
      </c>
      <c r="D237" s="43">
        <f t="shared" si="28"/>
        <v>41</v>
      </c>
      <c r="E237" s="149">
        <f t="shared" si="29"/>
        <v>10</v>
      </c>
      <c r="F237" s="65"/>
      <c r="G237" s="65"/>
      <c r="H237" s="65"/>
      <c r="I237" s="65">
        <v>1</v>
      </c>
      <c r="J237" s="65"/>
      <c r="K237" s="65"/>
      <c r="L237" s="65"/>
      <c r="M237" s="65"/>
      <c r="N237" s="65"/>
      <c r="O237" s="65"/>
      <c r="P237" s="65"/>
      <c r="Q237" s="65"/>
      <c r="R237" s="65"/>
      <c r="S237" s="65">
        <v>2</v>
      </c>
      <c r="T237" s="65"/>
      <c r="U237" s="65">
        <v>3</v>
      </c>
      <c r="V237" s="65"/>
      <c r="W237" s="65"/>
      <c r="X237" s="65">
        <v>3</v>
      </c>
      <c r="Y237" s="65"/>
      <c r="Z237" s="65">
        <v>2</v>
      </c>
      <c r="AA237" s="65"/>
      <c r="AB237" s="65"/>
      <c r="AC237" s="65"/>
      <c r="AD237" s="65"/>
      <c r="AE237" s="65">
        <v>2</v>
      </c>
      <c r="AF237" s="65">
        <v>12</v>
      </c>
      <c r="AG237" s="65"/>
      <c r="AH237" s="65">
        <v>1</v>
      </c>
      <c r="AI237" s="65"/>
      <c r="AJ237" s="180">
        <v>13</v>
      </c>
      <c r="AK237" s="65"/>
      <c r="AL237" s="65"/>
      <c r="AM237" s="65"/>
      <c r="AN237" s="65">
        <v>2</v>
      </c>
      <c r="AO237" s="65"/>
    </row>
    <row r="238" spans="2:41" ht="14.25">
      <c r="B238" s="105">
        <v>4013</v>
      </c>
      <c r="C238" s="53" t="s">
        <v>642</v>
      </c>
      <c r="D238" s="43">
        <f t="shared" si="28"/>
        <v>9</v>
      </c>
      <c r="E238" s="149">
        <f t="shared" si="29"/>
        <v>5</v>
      </c>
      <c r="F238" s="65">
        <v>1</v>
      </c>
      <c r="G238" s="65"/>
      <c r="H238" s="65">
        <v>1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>
        <v>2</v>
      </c>
      <c r="Y238" s="65"/>
      <c r="Z238" s="65"/>
      <c r="AA238" s="65"/>
      <c r="AB238" s="65"/>
      <c r="AC238" s="65"/>
      <c r="AD238" s="65"/>
      <c r="AE238" s="65">
        <v>2</v>
      </c>
      <c r="AF238" s="65">
        <v>3</v>
      </c>
      <c r="AG238" s="65"/>
      <c r="AH238" s="65"/>
      <c r="AI238" s="65"/>
      <c r="AJ238" s="180"/>
      <c r="AK238" s="65"/>
      <c r="AL238" s="65"/>
      <c r="AM238" s="65"/>
      <c r="AN238" s="65"/>
      <c r="AO238" s="65"/>
    </row>
    <row r="239" spans="2:41" ht="14.25">
      <c r="B239" s="105">
        <v>4018</v>
      </c>
      <c r="C239" s="53" t="s">
        <v>643</v>
      </c>
      <c r="D239" s="43">
        <f t="shared" si="28"/>
        <v>150</v>
      </c>
      <c r="E239" s="149">
        <f t="shared" si="29"/>
        <v>12</v>
      </c>
      <c r="F239" s="65">
        <v>7</v>
      </c>
      <c r="G239" s="65"/>
      <c r="H239" s="65">
        <v>12</v>
      </c>
      <c r="I239" s="65"/>
      <c r="J239" s="65">
        <v>1</v>
      </c>
      <c r="K239" s="65"/>
      <c r="L239" s="65">
        <v>1</v>
      </c>
      <c r="M239" s="65">
        <v>1</v>
      </c>
      <c r="N239" s="65"/>
      <c r="O239" s="65">
        <v>5</v>
      </c>
      <c r="P239" s="65"/>
      <c r="Q239" s="65"/>
      <c r="R239" s="65"/>
      <c r="S239" s="65">
        <v>4</v>
      </c>
      <c r="T239" s="65"/>
      <c r="U239" s="65"/>
      <c r="V239" s="65"/>
      <c r="W239" s="65"/>
      <c r="X239" s="65"/>
      <c r="Y239" s="65"/>
      <c r="Z239" s="65"/>
      <c r="AA239" s="65"/>
      <c r="AB239" s="65">
        <v>2</v>
      </c>
      <c r="AC239" s="65">
        <v>40</v>
      </c>
      <c r="AD239" s="65"/>
      <c r="AE239" s="65">
        <v>28</v>
      </c>
      <c r="AF239" s="65">
        <v>9</v>
      </c>
      <c r="AG239" s="65">
        <v>40</v>
      </c>
      <c r="AH239" s="65"/>
      <c r="AI239" s="65"/>
      <c r="AJ239" s="180"/>
      <c r="AK239" s="65"/>
      <c r="AL239" s="65"/>
      <c r="AM239" s="65"/>
      <c r="AN239" s="65"/>
      <c r="AO239" s="65"/>
    </row>
    <row r="240" spans="2:41" ht="14.25">
      <c r="B240" s="105">
        <v>4021</v>
      </c>
      <c r="C240" s="53" t="s">
        <v>644</v>
      </c>
      <c r="D240" s="43">
        <f t="shared" si="28"/>
        <v>84</v>
      </c>
      <c r="E240" s="149">
        <f t="shared" si="29"/>
        <v>9</v>
      </c>
      <c r="F240" s="65">
        <v>6</v>
      </c>
      <c r="G240" s="65"/>
      <c r="H240" s="65">
        <v>7</v>
      </c>
      <c r="I240" s="65"/>
      <c r="J240" s="65"/>
      <c r="K240" s="65"/>
      <c r="L240" s="65"/>
      <c r="M240" s="65"/>
      <c r="N240" s="65">
        <v>1</v>
      </c>
      <c r="O240" s="65"/>
      <c r="P240" s="65"/>
      <c r="Q240" s="65"/>
      <c r="R240" s="65"/>
      <c r="S240" s="65"/>
      <c r="T240" s="65"/>
      <c r="U240" s="65"/>
      <c r="V240" s="65"/>
      <c r="W240" s="65"/>
      <c r="X240" s="65">
        <v>6</v>
      </c>
      <c r="Y240" s="65"/>
      <c r="Z240" s="65"/>
      <c r="AA240" s="65">
        <v>1</v>
      </c>
      <c r="AB240" s="65">
        <v>1</v>
      </c>
      <c r="AC240" s="65"/>
      <c r="AD240" s="65"/>
      <c r="AE240" s="65">
        <v>33</v>
      </c>
      <c r="AF240" s="65">
        <v>28</v>
      </c>
      <c r="AG240" s="65"/>
      <c r="AH240" s="65"/>
      <c r="AI240" s="65"/>
      <c r="AJ240" s="180"/>
      <c r="AK240" s="65"/>
      <c r="AL240" s="65"/>
      <c r="AM240" s="65"/>
      <c r="AN240" s="65">
        <v>1</v>
      </c>
      <c r="AO240" s="65"/>
    </row>
    <row r="241" spans="2:41" ht="14.25">
      <c r="B241" s="105">
        <v>4022</v>
      </c>
      <c r="C241" s="53" t="s">
        <v>645</v>
      </c>
      <c r="D241" s="43">
        <f t="shared" si="28"/>
        <v>28</v>
      </c>
      <c r="E241" s="149">
        <f t="shared" si="29"/>
        <v>9</v>
      </c>
      <c r="F241" s="65"/>
      <c r="G241" s="65"/>
      <c r="H241" s="65"/>
      <c r="I241" s="65">
        <v>2</v>
      </c>
      <c r="J241" s="65"/>
      <c r="K241" s="65"/>
      <c r="L241" s="65">
        <v>2</v>
      </c>
      <c r="M241" s="65"/>
      <c r="N241" s="65"/>
      <c r="O241" s="65"/>
      <c r="P241" s="65">
        <v>2</v>
      </c>
      <c r="Q241" s="65"/>
      <c r="R241" s="65"/>
      <c r="S241" s="65">
        <v>2</v>
      </c>
      <c r="T241" s="65"/>
      <c r="U241" s="65"/>
      <c r="V241" s="65"/>
      <c r="W241" s="65"/>
      <c r="X241" s="65"/>
      <c r="Y241" s="65"/>
      <c r="Z241" s="65">
        <v>3</v>
      </c>
      <c r="AA241" s="65"/>
      <c r="AB241" s="65"/>
      <c r="AC241" s="65"/>
      <c r="AD241" s="65"/>
      <c r="AE241" s="65">
        <v>7</v>
      </c>
      <c r="AF241" s="65">
        <v>6</v>
      </c>
      <c r="AG241" s="65">
        <v>3</v>
      </c>
      <c r="AH241" s="65"/>
      <c r="AI241" s="65"/>
      <c r="AJ241" s="180">
        <v>1</v>
      </c>
      <c r="AK241" s="65"/>
      <c r="AL241" s="65"/>
      <c r="AM241" s="65"/>
      <c r="AN241" s="65"/>
      <c r="AO241" s="65"/>
    </row>
    <row r="242" spans="2:41" ht="14.25">
      <c r="B242" s="105">
        <v>4023</v>
      </c>
      <c r="C242" s="53" t="s">
        <v>646</v>
      </c>
      <c r="D242" s="43">
        <f t="shared" si="28"/>
        <v>10</v>
      </c>
      <c r="E242" s="149">
        <f t="shared" si="29"/>
        <v>3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>
        <v>1</v>
      </c>
      <c r="P242" s="65"/>
      <c r="Q242" s="65"/>
      <c r="R242" s="65"/>
      <c r="S242" s="65">
        <v>1</v>
      </c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>
        <v>8</v>
      </c>
      <c r="AF242" s="65"/>
      <c r="AG242" s="65"/>
      <c r="AH242" s="65"/>
      <c r="AI242" s="65"/>
      <c r="AJ242" s="180"/>
      <c r="AK242" s="65"/>
      <c r="AL242" s="65"/>
      <c r="AM242" s="65"/>
      <c r="AN242" s="65"/>
      <c r="AO242" s="65"/>
    </row>
    <row r="243" spans="2:41" ht="14.25">
      <c r="B243" s="105">
        <v>4025</v>
      </c>
      <c r="C243" s="53" t="s">
        <v>917</v>
      </c>
      <c r="D243" s="43">
        <f t="shared" si="28"/>
        <v>86</v>
      </c>
      <c r="E243" s="149">
        <f t="shared" si="29"/>
        <v>16</v>
      </c>
      <c r="F243" s="65"/>
      <c r="G243" s="65"/>
      <c r="H243" s="65">
        <v>4</v>
      </c>
      <c r="I243" s="65"/>
      <c r="J243" s="65">
        <v>1</v>
      </c>
      <c r="K243" s="65">
        <v>2</v>
      </c>
      <c r="L243" s="65"/>
      <c r="M243" s="65"/>
      <c r="N243" s="65">
        <v>7</v>
      </c>
      <c r="O243" s="65"/>
      <c r="P243" s="65">
        <v>1</v>
      </c>
      <c r="Q243" s="65"/>
      <c r="R243" s="65"/>
      <c r="S243" s="65">
        <v>8</v>
      </c>
      <c r="T243" s="65">
        <v>2</v>
      </c>
      <c r="U243" s="65"/>
      <c r="V243" s="65"/>
      <c r="W243" s="65"/>
      <c r="X243" s="65">
        <v>10</v>
      </c>
      <c r="Y243" s="65"/>
      <c r="Z243" s="65">
        <v>2</v>
      </c>
      <c r="AA243" s="65"/>
      <c r="AB243" s="65"/>
      <c r="AC243" s="65"/>
      <c r="AD243" s="65">
        <v>3</v>
      </c>
      <c r="AE243" s="65">
        <v>9</v>
      </c>
      <c r="AF243" s="65">
        <v>30</v>
      </c>
      <c r="AG243" s="65">
        <v>1</v>
      </c>
      <c r="AH243" s="65"/>
      <c r="AI243" s="65"/>
      <c r="AJ243" s="180">
        <v>3</v>
      </c>
      <c r="AK243" s="65"/>
      <c r="AL243" s="65"/>
      <c r="AM243" s="65"/>
      <c r="AN243" s="65">
        <v>2</v>
      </c>
      <c r="AO243" s="65">
        <v>1</v>
      </c>
    </row>
    <row r="244" spans="2:41" ht="14.25">
      <c r="B244" s="105">
        <v>4027</v>
      </c>
      <c r="C244" s="53" t="s">
        <v>647</v>
      </c>
      <c r="D244" s="43">
        <f t="shared" si="28"/>
        <v>62</v>
      </c>
      <c r="E244" s="149">
        <f t="shared" si="29"/>
        <v>8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>
        <v>2</v>
      </c>
      <c r="T244" s="65"/>
      <c r="U244" s="65">
        <v>2</v>
      </c>
      <c r="V244" s="65"/>
      <c r="W244" s="65"/>
      <c r="X244" s="65"/>
      <c r="Y244" s="65"/>
      <c r="Z244" s="65">
        <v>7</v>
      </c>
      <c r="AA244" s="65"/>
      <c r="AB244" s="65">
        <v>2</v>
      </c>
      <c r="AC244" s="65"/>
      <c r="AD244" s="65"/>
      <c r="AE244" s="65">
        <v>34</v>
      </c>
      <c r="AF244" s="65">
        <v>12</v>
      </c>
      <c r="AG244" s="65">
        <v>2</v>
      </c>
      <c r="AH244" s="65"/>
      <c r="AI244" s="65"/>
      <c r="AJ244" s="180">
        <v>1</v>
      </c>
      <c r="AK244" s="65"/>
      <c r="AL244" s="65"/>
      <c r="AM244" s="65"/>
      <c r="AN244" s="65"/>
      <c r="AO244" s="65"/>
    </row>
    <row r="245" spans="2:41" ht="14.25">
      <c r="B245" s="105">
        <v>4028</v>
      </c>
      <c r="C245" s="53" t="s">
        <v>648</v>
      </c>
      <c r="D245" s="43">
        <f t="shared" si="28"/>
        <v>68</v>
      </c>
      <c r="E245" s="149">
        <f t="shared" si="29"/>
        <v>7</v>
      </c>
      <c r="F245" s="65"/>
      <c r="G245" s="65"/>
      <c r="H245" s="65"/>
      <c r="I245" s="65"/>
      <c r="J245" s="65"/>
      <c r="K245" s="65">
        <v>2</v>
      </c>
      <c r="L245" s="65"/>
      <c r="M245" s="65"/>
      <c r="N245" s="65"/>
      <c r="O245" s="65"/>
      <c r="P245" s="65"/>
      <c r="Q245" s="65">
        <v>2</v>
      </c>
      <c r="R245" s="65"/>
      <c r="S245" s="65">
        <v>2</v>
      </c>
      <c r="T245" s="65"/>
      <c r="U245" s="65">
        <v>2</v>
      </c>
      <c r="V245" s="65"/>
      <c r="W245" s="65"/>
      <c r="X245" s="65"/>
      <c r="Y245" s="65"/>
      <c r="Z245" s="65"/>
      <c r="AA245" s="65"/>
      <c r="AB245" s="65"/>
      <c r="AC245" s="65"/>
      <c r="AD245" s="65"/>
      <c r="AE245" s="65">
        <v>2</v>
      </c>
      <c r="AF245" s="65">
        <v>47</v>
      </c>
      <c r="AG245" s="65">
        <v>11</v>
      </c>
      <c r="AH245" s="65"/>
      <c r="AI245" s="65"/>
      <c r="AJ245" s="180"/>
      <c r="AK245" s="65"/>
      <c r="AL245" s="65"/>
      <c r="AM245" s="65"/>
      <c r="AN245" s="65"/>
      <c r="AO245" s="65"/>
    </row>
    <row r="246" spans="2:41" ht="14.25">
      <c r="B246" s="105">
        <v>4030</v>
      </c>
      <c r="C246" s="53" t="s">
        <v>649</v>
      </c>
      <c r="D246" s="43">
        <f t="shared" si="28"/>
        <v>33</v>
      </c>
      <c r="E246" s="149">
        <f t="shared" si="29"/>
        <v>9</v>
      </c>
      <c r="F246" s="65"/>
      <c r="G246" s="65"/>
      <c r="H246" s="65">
        <v>3</v>
      </c>
      <c r="I246" s="65"/>
      <c r="J246" s="65">
        <v>2</v>
      </c>
      <c r="K246" s="65"/>
      <c r="L246" s="65"/>
      <c r="M246" s="65"/>
      <c r="N246" s="65"/>
      <c r="O246" s="65"/>
      <c r="P246" s="65"/>
      <c r="Q246" s="65"/>
      <c r="R246" s="65"/>
      <c r="S246" s="65">
        <v>2</v>
      </c>
      <c r="T246" s="65"/>
      <c r="U246" s="65">
        <v>2</v>
      </c>
      <c r="V246" s="65"/>
      <c r="W246" s="65"/>
      <c r="X246" s="65">
        <v>1</v>
      </c>
      <c r="Y246" s="65"/>
      <c r="Z246" s="65"/>
      <c r="AA246" s="65"/>
      <c r="AB246" s="65"/>
      <c r="AC246" s="65"/>
      <c r="AD246" s="65"/>
      <c r="AE246" s="65">
        <v>8</v>
      </c>
      <c r="AF246" s="65">
        <v>12</v>
      </c>
      <c r="AG246" s="65">
        <v>2</v>
      </c>
      <c r="AH246" s="65"/>
      <c r="AI246" s="65"/>
      <c r="AJ246" s="180"/>
      <c r="AK246" s="65"/>
      <c r="AL246" s="65"/>
      <c r="AM246" s="65"/>
      <c r="AN246" s="65"/>
      <c r="AO246" s="65">
        <v>1</v>
      </c>
    </row>
    <row r="247" spans="2:41" ht="14.25">
      <c r="B247" s="105">
        <v>4031</v>
      </c>
      <c r="C247" s="53" t="s">
        <v>1008</v>
      </c>
      <c r="D247" s="43">
        <f t="shared" si="28"/>
        <v>55</v>
      </c>
      <c r="E247" s="149">
        <f t="shared" si="29"/>
        <v>8</v>
      </c>
      <c r="F247" s="65"/>
      <c r="G247" s="65"/>
      <c r="H247" s="65"/>
      <c r="I247" s="65"/>
      <c r="J247" s="65"/>
      <c r="K247" s="65">
        <v>1</v>
      </c>
      <c r="L247" s="65">
        <v>1</v>
      </c>
      <c r="M247" s="65"/>
      <c r="N247" s="65"/>
      <c r="O247" s="65"/>
      <c r="P247" s="65"/>
      <c r="Q247" s="65">
        <v>1</v>
      </c>
      <c r="R247" s="65"/>
      <c r="S247" s="65">
        <v>2</v>
      </c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>
        <v>12</v>
      </c>
      <c r="AF247" s="65">
        <v>8</v>
      </c>
      <c r="AG247" s="65">
        <v>27</v>
      </c>
      <c r="AH247" s="65"/>
      <c r="AI247" s="65"/>
      <c r="AJ247" s="180">
        <v>3</v>
      </c>
      <c r="AK247" s="65"/>
      <c r="AL247" s="65"/>
      <c r="AM247" s="65"/>
      <c r="AN247" s="65"/>
      <c r="AO247" s="65"/>
    </row>
    <row r="248" spans="2:41" ht="14.25">
      <c r="B248" s="105">
        <v>4033</v>
      </c>
      <c r="C248" s="55" t="s">
        <v>650</v>
      </c>
      <c r="D248" s="43">
        <f t="shared" si="28"/>
        <v>64</v>
      </c>
      <c r="E248" s="149">
        <f t="shared" si="29"/>
        <v>11</v>
      </c>
      <c r="F248" s="65"/>
      <c r="G248" s="65"/>
      <c r="H248" s="65"/>
      <c r="I248" s="65"/>
      <c r="J248" s="65"/>
      <c r="K248" s="65">
        <v>2</v>
      </c>
      <c r="L248" s="65"/>
      <c r="M248" s="65"/>
      <c r="N248" s="65"/>
      <c r="O248" s="65"/>
      <c r="P248" s="65">
        <v>1</v>
      </c>
      <c r="Q248" s="65"/>
      <c r="R248" s="65"/>
      <c r="S248" s="65">
        <v>18</v>
      </c>
      <c r="T248" s="65"/>
      <c r="U248" s="65">
        <v>6</v>
      </c>
      <c r="V248" s="65"/>
      <c r="W248" s="65"/>
      <c r="X248" s="65"/>
      <c r="Y248" s="65"/>
      <c r="Z248" s="65">
        <v>1</v>
      </c>
      <c r="AA248" s="65"/>
      <c r="AB248" s="65"/>
      <c r="AC248" s="65">
        <v>2</v>
      </c>
      <c r="AD248" s="65">
        <v>8</v>
      </c>
      <c r="AE248" s="65">
        <v>9</v>
      </c>
      <c r="AF248" s="65">
        <v>9</v>
      </c>
      <c r="AG248" s="65">
        <v>7</v>
      </c>
      <c r="AH248" s="65"/>
      <c r="AI248" s="65"/>
      <c r="AJ248" s="180">
        <v>1</v>
      </c>
      <c r="AK248" s="65"/>
      <c r="AL248" s="65"/>
      <c r="AM248" s="65"/>
      <c r="AN248" s="65"/>
      <c r="AO248" s="65"/>
    </row>
    <row r="249" spans="2:41" ht="14.25">
      <c r="B249" s="105">
        <v>4036</v>
      </c>
      <c r="C249" s="53" t="s">
        <v>651</v>
      </c>
      <c r="D249" s="43">
        <f t="shared" si="28"/>
        <v>32</v>
      </c>
      <c r="E249" s="149">
        <f t="shared" si="29"/>
        <v>10</v>
      </c>
      <c r="F249" s="65"/>
      <c r="G249" s="65"/>
      <c r="H249" s="65">
        <v>3</v>
      </c>
      <c r="I249" s="65"/>
      <c r="J249" s="65">
        <v>3</v>
      </c>
      <c r="K249" s="65"/>
      <c r="L249" s="65"/>
      <c r="M249" s="65"/>
      <c r="N249" s="65">
        <v>2</v>
      </c>
      <c r="O249" s="65">
        <v>1</v>
      </c>
      <c r="P249" s="65"/>
      <c r="Q249" s="65"/>
      <c r="R249" s="65"/>
      <c r="S249" s="65">
        <v>4</v>
      </c>
      <c r="T249" s="65">
        <v>2</v>
      </c>
      <c r="U249" s="65"/>
      <c r="V249" s="65"/>
      <c r="W249" s="65"/>
      <c r="X249" s="65">
        <v>1</v>
      </c>
      <c r="Y249" s="65"/>
      <c r="Z249" s="65">
        <v>2</v>
      </c>
      <c r="AA249" s="65"/>
      <c r="AB249" s="65"/>
      <c r="AC249" s="65"/>
      <c r="AD249" s="65"/>
      <c r="AE249" s="65">
        <v>5</v>
      </c>
      <c r="AF249" s="65">
        <v>9</v>
      </c>
      <c r="AG249" s="65"/>
      <c r="AH249" s="65"/>
      <c r="AI249" s="65"/>
      <c r="AJ249" s="180"/>
      <c r="AK249" s="65"/>
      <c r="AL249" s="65"/>
      <c r="AM249" s="65"/>
      <c r="AN249" s="65"/>
      <c r="AO249" s="65"/>
    </row>
    <row r="250" spans="2:41" ht="14.25">
      <c r="B250" s="105">
        <v>4037</v>
      </c>
      <c r="C250" s="53" t="s">
        <v>652</v>
      </c>
      <c r="D250" s="43">
        <f t="shared" si="28"/>
        <v>3</v>
      </c>
      <c r="E250" s="149">
        <f t="shared" si="29"/>
        <v>2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>
        <v>2</v>
      </c>
      <c r="AF250" s="65">
        <v>1</v>
      </c>
      <c r="AG250" s="65"/>
      <c r="AH250" s="65"/>
      <c r="AI250" s="65"/>
      <c r="AJ250" s="180"/>
      <c r="AK250" s="65"/>
      <c r="AL250" s="65"/>
      <c r="AM250" s="65"/>
      <c r="AN250" s="65"/>
      <c r="AO250" s="65"/>
    </row>
    <row r="251" spans="2:41" ht="14.25">
      <c r="B251" s="105">
        <v>4038</v>
      </c>
      <c r="C251" s="55" t="s">
        <v>653</v>
      </c>
      <c r="D251" s="43">
        <f t="shared" si="28"/>
        <v>82</v>
      </c>
      <c r="E251" s="149">
        <f t="shared" si="29"/>
        <v>9</v>
      </c>
      <c r="F251" s="65"/>
      <c r="G251" s="65"/>
      <c r="H251" s="65"/>
      <c r="I251" s="65">
        <v>1</v>
      </c>
      <c r="J251" s="65"/>
      <c r="K251" s="65">
        <v>6</v>
      </c>
      <c r="L251" s="65"/>
      <c r="M251" s="65"/>
      <c r="N251" s="65"/>
      <c r="O251" s="65"/>
      <c r="P251" s="65"/>
      <c r="Q251" s="65"/>
      <c r="R251" s="65"/>
      <c r="S251" s="65">
        <v>21</v>
      </c>
      <c r="T251" s="65"/>
      <c r="U251" s="65"/>
      <c r="V251" s="65"/>
      <c r="W251" s="65"/>
      <c r="X251" s="65"/>
      <c r="Y251" s="65"/>
      <c r="Z251" s="65">
        <v>1</v>
      </c>
      <c r="AA251" s="65"/>
      <c r="AB251" s="65"/>
      <c r="AC251" s="65">
        <v>3</v>
      </c>
      <c r="AD251" s="65">
        <v>4</v>
      </c>
      <c r="AE251" s="65"/>
      <c r="AF251" s="65"/>
      <c r="AG251" s="65">
        <v>42</v>
      </c>
      <c r="AH251" s="65"/>
      <c r="AI251" s="65">
        <v>3</v>
      </c>
      <c r="AJ251" s="180"/>
      <c r="AK251" s="65"/>
      <c r="AL251" s="65"/>
      <c r="AM251" s="65"/>
      <c r="AN251" s="65">
        <v>1</v>
      </c>
      <c r="AO251" s="65"/>
    </row>
    <row r="252" spans="2:41" ht="14.25">
      <c r="B252" s="105">
        <v>4039</v>
      </c>
      <c r="C252" s="53" t="s">
        <v>654</v>
      </c>
      <c r="D252" s="43">
        <f t="shared" si="28"/>
        <v>30</v>
      </c>
      <c r="E252" s="149">
        <f t="shared" si="29"/>
        <v>4</v>
      </c>
      <c r="F252" s="65"/>
      <c r="G252" s="65"/>
      <c r="H252" s="65"/>
      <c r="I252" s="65"/>
      <c r="J252" s="65"/>
      <c r="K252" s="65"/>
      <c r="L252" s="65"/>
      <c r="M252" s="65"/>
      <c r="N252" s="65">
        <v>1</v>
      </c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>
        <v>2</v>
      </c>
      <c r="AE252" s="65">
        <v>23</v>
      </c>
      <c r="AF252" s="65">
        <v>4</v>
      </c>
      <c r="AG252" s="65"/>
      <c r="AH252" s="65"/>
      <c r="AI252" s="65"/>
      <c r="AJ252" s="180"/>
      <c r="AK252" s="65"/>
      <c r="AL252" s="65"/>
      <c r="AM252" s="65"/>
      <c r="AN252" s="65"/>
      <c r="AO252" s="65"/>
    </row>
    <row r="253" spans="2:41" ht="14.25">
      <c r="B253" s="105">
        <v>4041</v>
      </c>
      <c r="C253" s="53" t="s">
        <v>655</v>
      </c>
      <c r="D253" s="43">
        <f t="shared" si="28"/>
        <v>75</v>
      </c>
      <c r="E253" s="149">
        <f t="shared" si="29"/>
        <v>8</v>
      </c>
      <c r="F253" s="65">
        <v>6</v>
      </c>
      <c r="G253" s="65"/>
      <c r="H253" s="65">
        <v>12</v>
      </c>
      <c r="I253" s="65"/>
      <c r="J253" s="65">
        <v>1</v>
      </c>
      <c r="K253" s="65"/>
      <c r="L253" s="65"/>
      <c r="M253" s="65"/>
      <c r="N253" s="65"/>
      <c r="O253" s="65">
        <v>5</v>
      </c>
      <c r="P253" s="65"/>
      <c r="Q253" s="65"/>
      <c r="R253" s="65"/>
      <c r="S253" s="65">
        <v>1</v>
      </c>
      <c r="T253" s="65"/>
      <c r="U253" s="65"/>
      <c r="V253" s="65"/>
      <c r="W253" s="65"/>
      <c r="X253" s="65"/>
      <c r="Y253" s="65"/>
      <c r="Z253" s="65"/>
      <c r="AA253" s="65">
        <v>7</v>
      </c>
      <c r="AB253" s="65"/>
      <c r="AC253" s="65"/>
      <c r="AD253" s="65"/>
      <c r="AE253" s="65">
        <v>41</v>
      </c>
      <c r="AF253" s="65"/>
      <c r="AG253" s="65"/>
      <c r="AH253" s="65"/>
      <c r="AI253" s="65"/>
      <c r="AJ253" s="180"/>
      <c r="AK253" s="65"/>
      <c r="AL253" s="65"/>
      <c r="AM253" s="65"/>
      <c r="AN253" s="65"/>
      <c r="AO253" s="65">
        <v>2</v>
      </c>
    </row>
    <row r="254" spans="2:41" ht="14.25">
      <c r="B254" s="105">
        <v>4042</v>
      </c>
      <c r="C254" s="53" t="s">
        <v>656</v>
      </c>
      <c r="D254" s="43">
        <f t="shared" si="28"/>
        <v>121</v>
      </c>
      <c r="E254" s="149">
        <f t="shared" si="29"/>
        <v>12</v>
      </c>
      <c r="F254" s="65">
        <v>3</v>
      </c>
      <c r="G254" s="65"/>
      <c r="H254" s="65">
        <v>4</v>
      </c>
      <c r="I254" s="65"/>
      <c r="J254" s="65">
        <v>2</v>
      </c>
      <c r="K254" s="65"/>
      <c r="L254" s="65"/>
      <c r="M254" s="65"/>
      <c r="N254" s="65">
        <v>6</v>
      </c>
      <c r="O254" s="65">
        <v>8</v>
      </c>
      <c r="P254" s="65"/>
      <c r="Q254" s="65">
        <v>3</v>
      </c>
      <c r="R254" s="65"/>
      <c r="S254" s="65"/>
      <c r="T254" s="65"/>
      <c r="U254" s="65"/>
      <c r="V254" s="65"/>
      <c r="W254" s="65"/>
      <c r="X254" s="65"/>
      <c r="Y254" s="65"/>
      <c r="Z254" s="65">
        <v>3</v>
      </c>
      <c r="AA254" s="65">
        <v>8</v>
      </c>
      <c r="AB254" s="65"/>
      <c r="AC254" s="65"/>
      <c r="AD254" s="65"/>
      <c r="AE254" s="65">
        <v>57</v>
      </c>
      <c r="AF254" s="65">
        <v>17</v>
      </c>
      <c r="AG254" s="65">
        <v>8</v>
      </c>
      <c r="AH254" s="65"/>
      <c r="AI254" s="65"/>
      <c r="AJ254" s="180"/>
      <c r="AK254" s="65"/>
      <c r="AL254" s="65"/>
      <c r="AM254" s="65"/>
      <c r="AN254" s="65">
        <v>2</v>
      </c>
      <c r="AO254" s="65"/>
    </row>
    <row r="255" spans="2:41" ht="14.25">
      <c r="B255" s="105">
        <v>4043</v>
      </c>
      <c r="C255" s="53" t="s">
        <v>657</v>
      </c>
      <c r="D255" s="43">
        <f t="shared" si="28"/>
        <v>34</v>
      </c>
      <c r="E255" s="149">
        <f t="shared" si="29"/>
        <v>2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>
        <v>22</v>
      </c>
      <c r="AF255" s="65">
        <v>12</v>
      </c>
      <c r="AG255" s="65"/>
      <c r="AH255" s="65"/>
      <c r="AI255" s="65"/>
      <c r="AJ255" s="180"/>
      <c r="AK255" s="65"/>
      <c r="AL255" s="65"/>
      <c r="AM255" s="65"/>
      <c r="AN255" s="65"/>
      <c r="AO255" s="65"/>
    </row>
    <row r="256" spans="2:41" ht="14.25">
      <c r="B256" s="105">
        <v>4044</v>
      </c>
      <c r="C256" s="53" t="s">
        <v>658</v>
      </c>
      <c r="D256" s="43">
        <f t="shared" si="28"/>
        <v>144</v>
      </c>
      <c r="E256" s="149">
        <f t="shared" si="29"/>
        <v>14</v>
      </c>
      <c r="F256" s="65">
        <v>6</v>
      </c>
      <c r="G256" s="65"/>
      <c r="H256" s="65">
        <v>12</v>
      </c>
      <c r="I256" s="65">
        <v>1</v>
      </c>
      <c r="J256" s="65"/>
      <c r="K256" s="65"/>
      <c r="L256" s="65">
        <v>1</v>
      </c>
      <c r="M256" s="65"/>
      <c r="N256" s="65">
        <v>5</v>
      </c>
      <c r="O256" s="65">
        <v>1</v>
      </c>
      <c r="P256" s="65"/>
      <c r="Q256" s="65">
        <v>3</v>
      </c>
      <c r="R256" s="65"/>
      <c r="S256" s="65">
        <v>1</v>
      </c>
      <c r="T256" s="65"/>
      <c r="U256" s="65"/>
      <c r="V256" s="65"/>
      <c r="W256" s="65"/>
      <c r="X256" s="65">
        <v>4</v>
      </c>
      <c r="Y256" s="65"/>
      <c r="Z256" s="65"/>
      <c r="AA256" s="65">
        <v>1</v>
      </c>
      <c r="AB256" s="65">
        <v>4</v>
      </c>
      <c r="AC256" s="65"/>
      <c r="AD256" s="65">
        <v>3</v>
      </c>
      <c r="AE256" s="65">
        <v>98</v>
      </c>
      <c r="AF256" s="65">
        <v>4</v>
      </c>
      <c r="AG256" s="65"/>
      <c r="AH256" s="65"/>
      <c r="AI256" s="65"/>
      <c r="AJ256" s="180"/>
      <c r="AK256" s="65"/>
      <c r="AL256" s="65"/>
      <c r="AM256" s="65"/>
      <c r="AN256" s="65"/>
      <c r="AO256" s="65"/>
    </row>
    <row r="257" spans="2:41" ht="14.25">
      <c r="B257" s="105">
        <v>4045</v>
      </c>
      <c r="C257" s="53" t="s">
        <v>659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180"/>
      <c r="AK257" s="65"/>
      <c r="AL257" s="65"/>
      <c r="AM257" s="65"/>
      <c r="AN257" s="65"/>
      <c r="AO257" s="65"/>
    </row>
    <row r="258" spans="2:41" ht="14.25">
      <c r="B258" s="105">
        <v>4046</v>
      </c>
      <c r="C258" s="53" t="s">
        <v>660</v>
      </c>
      <c r="D258" s="43">
        <f t="shared" si="28"/>
        <v>43</v>
      </c>
      <c r="E258" s="149">
        <f t="shared" si="29"/>
        <v>5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>
        <v>13</v>
      </c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>
        <v>8</v>
      </c>
      <c r="AE258" s="65"/>
      <c r="AF258" s="65">
        <v>4</v>
      </c>
      <c r="AG258" s="65">
        <v>17</v>
      </c>
      <c r="AH258" s="65"/>
      <c r="AI258" s="65"/>
      <c r="AJ258" s="180"/>
      <c r="AK258" s="65"/>
      <c r="AL258" s="65"/>
      <c r="AM258" s="65"/>
      <c r="AN258" s="65">
        <v>1</v>
      </c>
      <c r="AO258" s="65"/>
    </row>
    <row r="259" spans="2:41" ht="14.25">
      <c r="B259" s="105">
        <v>4049</v>
      </c>
      <c r="C259" s="53" t="s">
        <v>661</v>
      </c>
      <c r="D259" s="43">
        <f t="shared" si="28"/>
        <v>95</v>
      </c>
      <c r="E259" s="149">
        <f t="shared" si="29"/>
        <v>11</v>
      </c>
      <c r="F259" s="65">
        <v>12</v>
      </c>
      <c r="G259" s="65"/>
      <c r="H259" s="65">
        <v>20</v>
      </c>
      <c r="I259" s="65"/>
      <c r="J259" s="65">
        <v>3</v>
      </c>
      <c r="K259" s="65"/>
      <c r="L259" s="65"/>
      <c r="M259" s="65"/>
      <c r="N259" s="65">
        <v>1</v>
      </c>
      <c r="O259" s="65">
        <v>8</v>
      </c>
      <c r="P259" s="65"/>
      <c r="Q259" s="65"/>
      <c r="R259" s="65">
        <v>1</v>
      </c>
      <c r="S259" s="65"/>
      <c r="T259" s="65"/>
      <c r="U259" s="65"/>
      <c r="V259" s="65"/>
      <c r="W259" s="65"/>
      <c r="X259" s="65">
        <v>6</v>
      </c>
      <c r="Y259" s="65"/>
      <c r="Z259" s="65">
        <v>2</v>
      </c>
      <c r="AA259" s="65">
        <v>3</v>
      </c>
      <c r="AB259" s="65">
        <v>12</v>
      </c>
      <c r="AC259" s="65"/>
      <c r="AD259" s="65"/>
      <c r="AE259" s="65">
        <v>27</v>
      </c>
      <c r="AF259" s="65"/>
      <c r="AG259" s="65"/>
      <c r="AH259" s="65"/>
      <c r="AI259" s="65"/>
      <c r="AJ259" s="180"/>
      <c r="AK259" s="65"/>
      <c r="AL259" s="65"/>
      <c r="AM259" s="65"/>
      <c r="AN259" s="65"/>
      <c r="AO259" s="65"/>
    </row>
    <row r="260" spans="2:41" ht="14.25">
      <c r="B260" s="105">
        <v>4050</v>
      </c>
      <c r="C260" s="53" t="s">
        <v>662</v>
      </c>
      <c r="D260" s="43">
        <f t="shared" si="28"/>
        <v>15</v>
      </c>
      <c r="E260" s="149">
        <f t="shared" si="29"/>
        <v>6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>
        <v>2</v>
      </c>
      <c r="Q260" s="65"/>
      <c r="R260" s="65"/>
      <c r="S260" s="65">
        <v>1</v>
      </c>
      <c r="T260" s="65"/>
      <c r="U260" s="65"/>
      <c r="V260" s="65"/>
      <c r="W260" s="65"/>
      <c r="X260" s="65">
        <v>1</v>
      </c>
      <c r="Y260" s="65"/>
      <c r="Z260" s="65"/>
      <c r="AA260" s="65">
        <v>4</v>
      </c>
      <c r="AB260" s="65"/>
      <c r="AC260" s="65"/>
      <c r="AD260" s="65"/>
      <c r="AE260" s="65">
        <v>6</v>
      </c>
      <c r="AF260" s="65">
        <v>1</v>
      </c>
      <c r="AG260" s="65"/>
      <c r="AH260" s="65"/>
      <c r="AI260" s="65"/>
      <c r="AJ260" s="180"/>
      <c r="AK260" s="65"/>
      <c r="AL260" s="65"/>
      <c r="AM260" s="65"/>
      <c r="AN260" s="65"/>
      <c r="AO260" s="65"/>
    </row>
    <row r="261" spans="2:41" ht="14.25">
      <c r="B261" s="105">
        <v>4051</v>
      </c>
      <c r="C261" s="53" t="s">
        <v>663</v>
      </c>
      <c r="D261" s="43">
        <f t="shared" si="28"/>
        <v>73</v>
      </c>
      <c r="E261" s="149">
        <f t="shared" si="29"/>
        <v>8</v>
      </c>
      <c r="F261" s="65">
        <v>1</v>
      </c>
      <c r="G261" s="65"/>
      <c r="H261" s="65">
        <v>1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>
        <v>2</v>
      </c>
      <c r="T261" s="65"/>
      <c r="U261" s="65"/>
      <c r="V261" s="65"/>
      <c r="W261" s="65"/>
      <c r="X261" s="65">
        <v>5</v>
      </c>
      <c r="Y261" s="65"/>
      <c r="Z261" s="65"/>
      <c r="AA261" s="65">
        <v>2</v>
      </c>
      <c r="AB261" s="65">
        <v>10</v>
      </c>
      <c r="AC261" s="65"/>
      <c r="AD261" s="65"/>
      <c r="AE261" s="65">
        <v>48</v>
      </c>
      <c r="AF261" s="65">
        <v>4</v>
      </c>
      <c r="AG261" s="65"/>
      <c r="AH261" s="65"/>
      <c r="AI261" s="65"/>
      <c r="AJ261" s="180"/>
      <c r="AK261" s="65"/>
      <c r="AL261" s="65"/>
      <c r="AM261" s="65"/>
      <c r="AN261" s="65"/>
      <c r="AO261" s="65"/>
    </row>
    <row r="262" spans="2:41" ht="14.25">
      <c r="B262" s="105">
        <v>4054</v>
      </c>
      <c r="C262" s="53" t="s">
        <v>664</v>
      </c>
      <c r="D262" s="43">
        <f t="shared" si="28"/>
        <v>57</v>
      </c>
      <c r="E262" s="149">
        <f t="shared" si="29"/>
        <v>4</v>
      </c>
      <c r="F262" s="65"/>
      <c r="G262" s="65"/>
      <c r="H262" s="65">
        <v>7</v>
      </c>
      <c r="I262" s="65"/>
      <c r="J262" s="65"/>
      <c r="K262" s="65"/>
      <c r="L262" s="65"/>
      <c r="M262" s="65"/>
      <c r="N262" s="65"/>
      <c r="O262" s="65"/>
      <c r="P262" s="65"/>
      <c r="Q262" s="65">
        <v>1</v>
      </c>
      <c r="R262" s="65"/>
      <c r="S262" s="65"/>
      <c r="T262" s="65"/>
      <c r="U262" s="65">
        <v>2</v>
      </c>
      <c r="V262" s="65"/>
      <c r="W262" s="65"/>
      <c r="X262" s="65"/>
      <c r="Y262" s="65"/>
      <c r="Z262" s="65"/>
      <c r="AA262" s="65"/>
      <c r="AB262" s="65"/>
      <c r="AC262" s="65"/>
      <c r="AD262" s="65"/>
      <c r="AE262" s="65">
        <v>47</v>
      </c>
      <c r="AF262" s="65"/>
      <c r="AG262" s="65"/>
      <c r="AH262" s="65"/>
      <c r="AI262" s="65"/>
      <c r="AJ262" s="180"/>
      <c r="AK262" s="65"/>
      <c r="AL262" s="65"/>
      <c r="AM262" s="65"/>
      <c r="AN262" s="65"/>
      <c r="AO262" s="65"/>
    </row>
    <row r="263" spans="2:41" ht="14.25">
      <c r="B263" s="105">
        <v>4061</v>
      </c>
      <c r="C263" s="53" t="s">
        <v>665</v>
      </c>
      <c r="D263" s="43">
        <f t="shared" si="28"/>
        <v>71</v>
      </c>
      <c r="E263" s="149">
        <f t="shared" si="29"/>
        <v>7</v>
      </c>
      <c r="F263" s="65">
        <v>1</v>
      </c>
      <c r="G263" s="65"/>
      <c r="H263" s="65"/>
      <c r="I263" s="65"/>
      <c r="J263" s="65"/>
      <c r="K263" s="65">
        <v>1</v>
      </c>
      <c r="L263" s="65"/>
      <c r="M263" s="65"/>
      <c r="N263" s="65"/>
      <c r="O263" s="65"/>
      <c r="P263" s="65"/>
      <c r="Q263" s="65"/>
      <c r="R263" s="65"/>
      <c r="S263" s="65">
        <v>16</v>
      </c>
      <c r="T263" s="65"/>
      <c r="U263" s="65"/>
      <c r="V263" s="65"/>
      <c r="W263" s="65"/>
      <c r="X263" s="65"/>
      <c r="Y263" s="65"/>
      <c r="Z263" s="65">
        <v>5</v>
      </c>
      <c r="AA263" s="65"/>
      <c r="AB263" s="65"/>
      <c r="AC263" s="65"/>
      <c r="AD263" s="65">
        <v>11</v>
      </c>
      <c r="AE263" s="65"/>
      <c r="AF263" s="65"/>
      <c r="AG263" s="65">
        <v>35</v>
      </c>
      <c r="AH263" s="65"/>
      <c r="AI263" s="65"/>
      <c r="AJ263" s="180">
        <v>2</v>
      </c>
      <c r="AK263" s="65"/>
      <c r="AL263" s="65"/>
      <c r="AM263" s="65"/>
      <c r="AN263" s="65"/>
      <c r="AO263" s="65"/>
    </row>
    <row r="264" spans="2:41" ht="14.25">
      <c r="B264" s="105">
        <v>4096</v>
      </c>
      <c r="C264" s="55" t="s">
        <v>666</v>
      </c>
      <c r="D264" s="43">
        <f t="shared" si="28"/>
        <v>40</v>
      </c>
      <c r="E264" s="149">
        <f t="shared" si="29"/>
        <v>8</v>
      </c>
      <c r="F264" s="65"/>
      <c r="G264" s="65"/>
      <c r="H264" s="65">
        <v>1</v>
      </c>
      <c r="I264" s="65">
        <v>1</v>
      </c>
      <c r="J264" s="65"/>
      <c r="K264" s="65"/>
      <c r="L264" s="65"/>
      <c r="M264" s="65"/>
      <c r="N264" s="65"/>
      <c r="O264" s="65"/>
      <c r="P264" s="65"/>
      <c r="Q264" s="65"/>
      <c r="R264" s="65"/>
      <c r="S264" s="65">
        <v>3</v>
      </c>
      <c r="T264" s="65"/>
      <c r="U264" s="65">
        <v>1</v>
      </c>
      <c r="V264" s="65"/>
      <c r="W264" s="65"/>
      <c r="X264" s="65">
        <v>1</v>
      </c>
      <c r="Y264" s="65"/>
      <c r="Z264" s="65"/>
      <c r="AA264" s="65"/>
      <c r="AB264" s="65"/>
      <c r="AC264" s="65"/>
      <c r="AD264" s="65">
        <v>8</v>
      </c>
      <c r="AE264" s="65"/>
      <c r="AF264" s="65">
        <v>3</v>
      </c>
      <c r="AG264" s="65">
        <v>22</v>
      </c>
      <c r="AH264" s="65"/>
      <c r="AI264" s="65"/>
      <c r="AJ264" s="180"/>
      <c r="AK264" s="65"/>
      <c r="AL264" s="65"/>
      <c r="AM264" s="65"/>
      <c r="AN264" s="65"/>
      <c r="AO264" s="65"/>
    </row>
    <row r="265" spans="2:41" ht="14.25">
      <c r="B265" s="105">
        <v>4101</v>
      </c>
      <c r="C265" s="53" t="s">
        <v>918</v>
      </c>
      <c r="D265" s="43">
        <f aca="true" t="shared" si="30" ref="D265:D299">SUM(F265:AO265)</f>
        <v>14</v>
      </c>
      <c r="E265" s="149">
        <f aca="true" t="shared" si="31" ref="E265:E296">COUNT(F265:AO265)</f>
        <v>3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>
        <v>1</v>
      </c>
      <c r="Y265" s="65"/>
      <c r="Z265" s="65"/>
      <c r="AA265" s="65"/>
      <c r="AB265" s="65"/>
      <c r="AC265" s="65"/>
      <c r="AD265" s="65"/>
      <c r="AE265" s="65">
        <v>2</v>
      </c>
      <c r="AF265" s="65">
        <v>11</v>
      </c>
      <c r="AG265" s="65"/>
      <c r="AH265" s="65"/>
      <c r="AI265" s="65"/>
      <c r="AJ265" s="180"/>
      <c r="AK265" s="65"/>
      <c r="AL265" s="65"/>
      <c r="AM265" s="65"/>
      <c r="AN265" s="65"/>
      <c r="AO265" s="65"/>
    </row>
    <row r="266" spans="2:41" ht="14.25">
      <c r="B266" s="105">
        <v>4102</v>
      </c>
      <c r="C266" s="53" t="s">
        <v>667</v>
      </c>
      <c r="D266" s="43">
        <f t="shared" si="30"/>
        <v>4</v>
      </c>
      <c r="E266" s="149">
        <f t="shared" si="31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>
        <v>3</v>
      </c>
      <c r="AF266" s="65">
        <v>1</v>
      </c>
      <c r="AG266" s="65"/>
      <c r="AH266" s="65"/>
      <c r="AI266" s="65"/>
      <c r="AJ266" s="180"/>
      <c r="AK266" s="65"/>
      <c r="AL266" s="65"/>
      <c r="AM266" s="65"/>
      <c r="AN266" s="65"/>
      <c r="AO266" s="65"/>
    </row>
    <row r="267" spans="2:41" ht="14.25">
      <c r="B267" s="105">
        <v>4103</v>
      </c>
      <c r="C267" s="53" t="s">
        <v>668</v>
      </c>
      <c r="D267" s="43">
        <f t="shared" si="30"/>
        <v>1</v>
      </c>
      <c r="E267" s="149">
        <f t="shared" si="31"/>
        <v>1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>
        <v>1</v>
      </c>
      <c r="AF267" s="65"/>
      <c r="AG267" s="65"/>
      <c r="AH267" s="65"/>
      <c r="AI267" s="65"/>
      <c r="AJ267" s="180"/>
      <c r="AK267" s="65"/>
      <c r="AL267" s="65"/>
      <c r="AM267" s="65"/>
      <c r="AN267" s="65"/>
      <c r="AO267" s="65"/>
    </row>
    <row r="268" spans="2:41" ht="14.25">
      <c r="B268" s="105">
        <v>4104</v>
      </c>
      <c r="C268" s="53" t="s">
        <v>669</v>
      </c>
      <c r="D268" s="43">
        <f t="shared" si="30"/>
        <v>2</v>
      </c>
      <c r="E268" s="149">
        <f t="shared" si="31"/>
        <v>1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>
        <v>2</v>
      </c>
      <c r="AF268" s="65"/>
      <c r="AG268" s="65"/>
      <c r="AH268" s="65"/>
      <c r="AI268" s="65"/>
      <c r="AJ268" s="180"/>
      <c r="AK268" s="65"/>
      <c r="AL268" s="65"/>
      <c r="AM268" s="65"/>
      <c r="AN268" s="65"/>
      <c r="AO268" s="65"/>
    </row>
    <row r="269" spans="2:41" ht="14.25">
      <c r="B269" s="105">
        <v>4114</v>
      </c>
      <c r="C269" s="55" t="s">
        <v>670</v>
      </c>
      <c r="D269" s="43">
        <f t="shared" si="30"/>
        <v>90</v>
      </c>
      <c r="E269" s="149">
        <f t="shared" si="31"/>
        <v>6</v>
      </c>
      <c r="F269" s="65"/>
      <c r="G269" s="65"/>
      <c r="H269" s="65"/>
      <c r="I269" s="65"/>
      <c r="J269" s="65"/>
      <c r="K269" s="65">
        <v>7</v>
      </c>
      <c r="L269" s="65"/>
      <c r="M269" s="65"/>
      <c r="N269" s="65"/>
      <c r="O269" s="65"/>
      <c r="P269" s="65"/>
      <c r="Q269" s="65"/>
      <c r="R269" s="65"/>
      <c r="S269" s="65">
        <v>21</v>
      </c>
      <c r="T269" s="65"/>
      <c r="U269" s="65"/>
      <c r="V269" s="65"/>
      <c r="W269" s="65"/>
      <c r="X269" s="65"/>
      <c r="Y269" s="65"/>
      <c r="Z269" s="65">
        <v>1</v>
      </c>
      <c r="AA269" s="65"/>
      <c r="AB269" s="65"/>
      <c r="AC269" s="65"/>
      <c r="AD269" s="65">
        <v>3</v>
      </c>
      <c r="AE269" s="65"/>
      <c r="AF269" s="65">
        <v>6</v>
      </c>
      <c r="AG269" s="65">
        <v>52</v>
      </c>
      <c r="AH269" s="65"/>
      <c r="AI269" s="65"/>
      <c r="AJ269" s="180"/>
      <c r="AK269" s="65"/>
      <c r="AL269" s="65"/>
      <c r="AM269" s="65"/>
      <c r="AN269" s="65"/>
      <c r="AO269" s="65"/>
    </row>
    <row r="270" spans="2:41" ht="14.25">
      <c r="B270" s="105">
        <v>4130</v>
      </c>
      <c r="C270" s="55" t="s">
        <v>671</v>
      </c>
      <c r="D270" s="43">
        <f t="shared" si="30"/>
        <v>163</v>
      </c>
      <c r="E270" s="149">
        <f t="shared" si="31"/>
        <v>13</v>
      </c>
      <c r="F270" s="65"/>
      <c r="G270" s="65">
        <v>1</v>
      </c>
      <c r="H270" s="65">
        <v>3</v>
      </c>
      <c r="I270" s="65"/>
      <c r="J270" s="65"/>
      <c r="K270" s="65">
        <v>2</v>
      </c>
      <c r="L270" s="65">
        <v>1</v>
      </c>
      <c r="M270" s="65"/>
      <c r="N270" s="65"/>
      <c r="O270" s="65">
        <v>2</v>
      </c>
      <c r="P270" s="65"/>
      <c r="Q270" s="65"/>
      <c r="R270" s="65"/>
      <c r="S270" s="65">
        <v>43</v>
      </c>
      <c r="T270" s="65"/>
      <c r="U270" s="65">
        <v>10</v>
      </c>
      <c r="V270" s="65"/>
      <c r="W270" s="65"/>
      <c r="X270" s="65"/>
      <c r="Y270" s="65"/>
      <c r="Z270" s="65">
        <v>6</v>
      </c>
      <c r="AA270" s="65"/>
      <c r="AB270" s="65"/>
      <c r="AC270" s="65"/>
      <c r="AD270" s="65">
        <v>66</v>
      </c>
      <c r="AE270" s="65">
        <v>6</v>
      </c>
      <c r="AF270" s="65">
        <v>17</v>
      </c>
      <c r="AG270" s="65">
        <v>3</v>
      </c>
      <c r="AH270" s="65"/>
      <c r="AI270" s="65"/>
      <c r="AJ270" s="180">
        <v>3</v>
      </c>
      <c r="AK270" s="65"/>
      <c r="AL270" s="65"/>
      <c r="AM270" s="65"/>
      <c r="AN270" s="65"/>
      <c r="AO270" s="65"/>
    </row>
    <row r="271" spans="2:41" ht="14.25">
      <c r="B271" s="105">
        <v>4138</v>
      </c>
      <c r="C271" s="55" t="s">
        <v>672</v>
      </c>
      <c r="D271" s="43">
        <f t="shared" si="30"/>
        <v>147</v>
      </c>
      <c r="E271" s="149">
        <f t="shared" si="31"/>
        <v>11</v>
      </c>
      <c r="F271" s="65"/>
      <c r="G271" s="65"/>
      <c r="H271" s="65">
        <v>1</v>
      </c>
      <c r="I271" s="65"/>
      <c r="J271" s="65"/>
      <c r="K271" s="65">
        <v>2</v>
      </c>
      <c r="L271" s="65"/>
      <c r="M271" s="65"/>
      <c r="N271" s="65"/>
      <c r="O271" s="65"/>
      <c r="P271" s="65">
        <v>4</v>
      </c>
      <c r="Q271" s="65"/>
      <c r="R271" s="65"/>
      <c r="S271" s="65">
        <v>16</v>
      </c>
      <c r="T271" s="65"/>
      <c r="U271" s="65">
        <v>2</v>
      </c>
      <c r="V271" s="65"/>
      <c r="W271" s="65"/>
      <c r="X271" s="65">
        <v>2</v>
      </c>
      <c r="Y271" s="65"/>
      <c r="Z271" s="65"/>
      <c r="AA271" s="65"/>
      <c r="AB271" s="65"/>
      <c r="AC271" s="65">
        <v>1</v>
      </c>
      <c r="AD271" s="65"/>
      <c r="AE271" s="65">
        <v>13</v>
      </c>
      <c r="AF271" s="65">
        <v>101</v>
      </c>
      <c r="AG271" s="65">
        <v>3</v>
      </c>
      <c r="AH271" s="65"/>
      <c r="AI271" s="65"/>
      <c r="AJ271" s="180"/>
      <c r="AK271" s="65"/>
      <c r="AL271" s="65"/>
      <c r="AM271" s="65"/>
      <c r="AN271" s="65">
        <v>2</v>
      </c>
      <c r="AO271" s="65"/>
    </row>
    <row r="272" spans="2:41" ht="14.25">
      <c r="B272" s="105">
        <v>4147</v>
      </c>
      <c r="C272" s="55" t="s">
        <v>673</v>
      </c>
      <c r="D272" s="43">
        <f t="shared" si="30"/>
        <v>57</v>
      </c>
      <c r="E272" s="149">
        <f t="shared" si="31"/>
        <v>6</v>
      </c>
      <c r="F272" s="65"/>
      <c r="G272" s="65"/>
      <c r="H272" s="65"/>
      <c r="I272" s="65"/>
      <c r="J272" s="65"/>
      <c r="K272" s="65">
        <v>2</v>
      </c>
      <c r="L272" s="65"/>
      <c r="M272" s="65"/>
      <c r="N272" s="65"/>
      <c r="O272" s="65"/>
      <c r="P272" s="65"/>
      <c r="Q272" s="65"/>
      <c r="R272" s="65"/>
      <c r="S272" s="65">
        <v>13</v>
      </c>
      <c r="T272" s="65"/>
      <c r="U272" s="65"/>
      <c r="V272" s="65"/>
      <c r="W272" s="65"/>
      <c r="X272" s="65"/>
      <c r="Y272" s="65"/>
      <c r="Z272" s="65"/>
      <c r="AA272" s="65"/>
      <c r="AB272" s="65"/>
      <c r="AC272" s="65">
        <v>2</v>
      </c>
      <c r="AD272" s="65">
        <v>2</v>
      </c>
      <c r="AE272" s="65"/>
      <c r="AF272" s="65">
        <v>6</v>
      </c>
      <c r="AG272" s="65">
        <v>32</v>
      </c>
      <c r="AH272" s="65"/>
      <c r="AI272" s="65"/>
      <c r="AJ272" s="180"/>
      <c r="AK272" s="65"/>
      <c r="AL272" s="65"/>
      <c r="AM272" s="65"/>
      <c r="AN272" s="65"/>
      <c r="AO272" s="65"/>
    </row>
    <row r="273" spans="2:41" ht="14.25">
      <c r="B273" s="105">
        <v>4158</v>
      </c>
      <c r="C273" s="55" t="s">
        <v>674</v>
      </c>
      <c r="D273" s="43">
        <f t="shared" si="30"/>
        <v>30</v>
      </c>
      <c r="E273" s="149">
        <f t="shared" si="31"/>
        <v>8</v>
      </c>
      <c r="F273" s="65"/>
      <c r="G273" s="65"/>
      <c r="H273" s="65"/>
      <c r="I273" s="65"/>
      <c r="J273" s="65"/>
      <c r="K273" s="65">
        <v>2</v>
      </c>
      <c r="L273" s="65"/>
      <c r="M273" s="65"/>
      <c r="N273" s="65"/>
      <c r="O273" s="65"/>
      <c r="P273" s="65">
        <v>1</v>
      </c>
      <c r="Q273" s="65"/>
      <c r="R273" s="65"/>
      <c r="S273" s="65">
        <v>6</v>
      </c>
      <c r="T273" s="65"/>
      <c r="U273" s="65"/>
      <c r="V273" s="65"/>
      <c r="W273" s="65"/>
      <c r="X273" s="65"/>
      <c r="Y273" s="65"/>
      <c r="Z273" s="65"/>
      <c r="AA273" s="65"/>
      <c r="AB273" s="65"/>
      <c r="AC273" s="65">
        <v>2</v>
      </c>
      <c r="AD273" s="65">
        <v>8</v>
      </c>
      <c r="AE273" s="65">
        <v>3</v>
      </c>
      <c r="AF273" s="65">
        <v>3</v>
      </c>
      <c r="AG273" s="65">
        <v>5</v>
      </c>
      <c r="AH273" s="65"/>
      <c r="AI273" s="65"/>
      <c r="AJ273" s="180"/>
      <c r="AK273" s="65"/>
      <c r="AL273" s="65"/>
      <c r="AM273" s="65"/>
      <c r="AN273" s="65"/>
      <c r="AO273" s="65"/>
    </row>
    <row r="274" spans="2:41" ht="14.25">
      <c r="B274" s="105">
        <v>4161</v>
      </c>
      <c r="C274" s="55" t="s">
        <v>675</v>
      </c>
      <c r="D274" s="43">
        <f t="shared" si="30"/>
        <v>16</v>
      </c>
      <c r="E274" s="149">
        <f t="shared" si="31"/>
        <v>7</v>
      </c>
      <c r="F274" s="65"/>
      <c r="G274" s="65"/>
      <c r="H274" s="65"/>
      <c r="I274" s="65">
        <v>2</v>
      </c>
      <c r="J274" s="65"/>
      <c r="K274" s="65"/>
      <c r="L274" s="65"/>
      <c r="M274" s="65"/>
      <c r="N274" s="65"/>
      <c r="O274" s="65"/>
      <c r="P274" s="65">
        <v>2</v>
      </c>
      <c r="Q274" s="65"/>
      <c r="R274" s="65"/>
      <c r="S274" s="65">
        <v>1</v>
      </c>
      <c r="T274" s="65"/>
      <c r="U274" s="65"/>
      <c r="V274" s="65"/>
      <c r="W274" s="65"/>
      <c r="X274" s="65">
        <v>2</v>
      </c>
      <c r="Y274" s="65"/>
      <c r="Z274" s="65">
        <v>1</v>
      </c>
      <c r="AA274" s="65"/>
      <c r="AB274" s="65"/>
      <c r="AC274" s="65"/>
      <c r="AD274" s="65">
        <v>1</v>
      </c>
      <c r="AE274" s="65"/>
      <c r="AF274" s="65">
        <v>7</v>
      </c>
      <c r="AG274" s="65"/>
      <c r="AH274" s="65"/>
      <c r="AI274" s="65"/>
      <c r="AJ274" s="180"/>
      <c r="AK274" s="65"/>
      <c r="AL274" s="65"/>
      <c r="AM274" s="65"/>
      <c r="AN274" s="65"/>
      <c r="AO274" s="65"/>
    </row>
    <row r="275" spans="2:41" ht="14.25">
      <c r="B275" s="105">
        <v>4164</v>
      </c>
      <c r="C275" s="55" t="s">
        <v>919</v>
      </c>
      <c r="D275" s="43">
        <f t="shared" si="30"/>
        <v>28</v>
      </c>
      <c r="E275" s="149">
        <f t="shared" si="31"/>
        <v>5</v>
      </c>
      <c r="F275" s="65"/>
      <c r="G275" s="65"/>
      <c r="H275" s="65"/>
      <c r="I275" s="65"/>
      <c r="J275" s="65"/>
      <c r="K275" s="65"/>
      <c r="L275" s="65">
        <v>1</v>
      </c>
      <c r="M275" s="65"/>
      <c r="N275" s="65"/>
      <c r="O275" s="65"/>
      <c r="P275" s="65"/>
      <c r="Q275" s="65"/>
      <c r="R275" s="65"/>
      <c r="S275" s="65">
        <v>4</v>
      </c>
      <c r="T275" s="65"/>
      <c r="U275" s="65"/>
      <c r="V275" s="65"/>
      <c r="W275" s="65"/>
      <c r="X275" s="65"/>
      <c r="Y275" s="65"/>
      <c r="Z275" s="65">
        <v>1</v>
      </c>
      <c r="AA275" s="65"/>
      <c r="AB275" s="65"/>
      <c r="AC275" s="65"/>
      <c r="AD275" s="65">
        <v>21</v>
      </c>
      <c r="AE275" s="65"/>
      <c r="AF275" s="65">
        <v>1</v>
      </c>
      <c r="AG275" s="65"/>
      <c r="AH275" s="65"/>
      <c r="AI275" s="65"/>
      <c r="AJ275" s="180"/>
      <c r="AK275" s="65"/>
      <c r="AL275" s="65"/>
      <c r="AM275" s="65"/>
      <c r="AN275" s="65"/>
      <c r="AO275" s="65"/>
    </row>
    <row r="276" spans="2:41" ht="14.25">
      <c r="B276" s="105">
        <v>4165</v>
      </c>
      <c r="C276" s="55" t="s">
        <v>676</v>
      </c>
      <c r="D276" s="43">
        <f t="shared" si="30"/>
        <v>131</v>
      </c>
      <c r="E276" s="149">
        <f t="shared" si="31"/>
        <v>9</v>
      </c>
      <c r="F276" s="65"/>
      <c r="G276" s="65"/>
      <c r="H276" s="65"/>
      <c r="I276" s="65"/>
      <c r="J276" s="65"/>
      <c r="K276" s="65"/>
      <c r="L276" s="65"/>
      <c r="M276" s="65">
        <v>3</v>
      </c>
      <c r="N276" s="65"/>
      <c r="O276" s="65"/>
      <c r="P276" s="65"/>
      <c r="Q276" s="65">
        <v>1</v>
      </c>
      <c r="R276" s="65"/>
      <c r="S276" s="65">
        <v>1</v>
      </c>
      <c r="T276" s="65"/>
      <c r="U276" s="65">
        <v>2</v>
      </c>
      <c r="V276" s="65"/>
      <c r="W276" s="65"/>
      <c r="X276" s="65">
        <v>2</v>
      </c>
      <c r="Y276" s="65"/>
      <c r="Z276" s="65">
        <v>2</v>
      </c>
      <c r="AA276" s="65"/>
      <c r="AB276" s="65"/>
      <c r="AC276" s="65"/>
      <c r="AD276" s="65"/>
      <c r="AE276" s="65">
        <v>1</v>
      </c>
      <c r="AF276" s="65">
        <v>117</v>
      </c>
      <c r="AG276" s="65"/>
      <c r="AH276" s="65">
        <v>2</v>
      </c>
      <c r="AI276" s="65"/>
      <c r="AJ276" s="180"/>
      <c r="AK276" s="65"/>
      <c r="AL276" s="65"/>
      <c r="AM276" s="65"/>
      <c r="AN276" s="65"/>
      <c r="AO276" s="65"/>
    </row>
    <row r="277" spans="2:41" ht="14.25">
      <c r="B277" s="105">
        <v>4252</v>
      </c>
      <c r="C277" s="55" t="s">
        <v>677</v>
      </c>
      <c r="D277" s="43">
        <f t="shared" si="30"/>
        <v>133</v>
      </c>
      <c r="E277" s="149">
        <f t="shared" si="31"/>
        <v>11</v>
      </c>
      <c r="F277" s="65"/>
      <c r="G277" s="65"/>
      <c r="H277" s="65"/>
      <c r="I277" s="65"/>
      <c r="J277" s="65"/>
      <c r="K277" s="65">
        <v>10</v>
      </c>
      <c r="L277" s="65">
        <v>2</v>
      </c>
      <c r="M277" s="65">
        <v>3</v>
      </c>
      <c r="N277" s="65"/>
      <c r="O277" s="65"/>
      <c r="P277" s="65">
        <v>2</v>
      </c>
      <c r="Q277" s="65"/>
      <c r="R277" s="65"/>
      <c r="S277" s="65">
        <v>54</v>
      </c>
      <c r="T277" s="65"/>
      <c r="U277" s="65"/>
      <c r="V277" s="65"/>
      <c r="W277" s="65"/>
      <c r="X277" s="65">
        <v>2</v>
      </c>
      <c r="Y277" s="65"/>
      <c r="Z277" s="65">
        <v>1</v>
      </c>
      <c r="AA277" s="65"/>
      <c r="AB277" s="65"/>
      <c r="AC277" s="65"/>
      <c r="AD277" s="65">
        <v>46</v>
      </c>
      <c r="AE277" s="65">
        <v>1</v>
      </c>
      <c r="AF277" s="65">
        <v>1</v>
      </c>
      <c r="AG277" s="65">
        <v>11</v>
      </c>
      <c r="AH277" s="65"/>
      <c r="AI277" s="65"/>
      <c r="AJ277" s="180"/>
      <c r="AK277" s="65"/>
      <c r="AL277" s="65"/>
      <c r="AM277" s="65"/>
      <c r="AN277" s="65"/>
      <c r="AO277" s="65"/>
    </row>
    <row r="278" spans="2:41" ht="14.25">
      <c r="B278" s="105">
        <v>4254</v>
      </c>
      <c r="C278" s="55" t="s">
        <v>678</v>
      </c>
      <c r="D278" s="43">
        <f t="shared" si="30"/>
        <v>40</v>
      </c>
      <c r="E278" s="149">
        <f t="shared" si="31"/>
        <v>6</v>
      </c>
      <c r="F278" s="65"/>
      <c r="G278" s="65"/>
      <c r="H278" s="65"/>
      <c r="I278" s="65"/>
      <c r="J278" s="65"/>
      <c r="K278" s="65">
        <v>1</v>
      </c>
      <c r="L278" s="65"/>
      <c r="M278" s="65"/>
      <c r="N278" s="65"/>
      <c r="O278" s="65"/>
      <c r="P278" s="65"/>
      <c r="Q278" s="65"/>
      <c r="R278" s="65"/>
      <c r="S278" s="65">
        <v>2</v>
      </c>
      <c r="T278" s="65"/>
      <c r="U278" s="65">
        <v>2</v>
      </c>
      <c r="V278" s="65"/>
      <c r="W278" s="65"/>
      <c r="X278" s="65"/>
      <c r="Y278" s="65"/>
      <c r="Z278" s="65"/>
      <c r="AA278" s="65"/>
      <c r="AB278" s="65"/>
      <c r="AC278" s="65">
        <v>2</v>
      </c>
      <c r="AD278" s="65">
        <v>2</v>
      </c>
      <c r="AE278" s="65"/>
      <c r="AF278" s="65"/>
      <c r="AG278" s="65">
        <v>31</v>
      </c>
      <c r="AH278" s="65"/>
      <c r="AI278" s="65"/>
      <c r="AJ278" s="180"/>
      <c r="AK278" s="65"/>
      <c r="AL278" s="65"/>
      <c r="AM278" s="65"/>
      <c r="AN278" s="65"/>
      <c r="AO278" s="65"/>
    </row>
    <row r="279" spans="2:41" ht="14.25">
      <c r="B279" s="105">
        <v>4258</v>
      </c>
      <c r="C279" s="55" t="s">
        <v>679</v>
      </c>
      <c r="D279" s="43">
        <f t="shared" si="30"/>
        <v>7</v>
      </c>
      <c r="E279" s="149">
        <f t="shared" si="31"/>
        <v>3</v>
      </c>
      <c r="F279" s="65"/>
      <c r="G279" s="65"/>
      <c r="H279" s="65"/>
      <c r="I279" s="65"/>
      <c r="J279" s="65"/>
      <c r="K279" s="65">
        <v>1</v>
      </c>
      <c r="L279" s="65"/>
      <c r="M279" s="65"/>
      <c r="N279" s="65"/>
      <c r="O279" s="65"/>
      <c r="P279" s="65"/>
      <c r="Q279" s="65"/>
      <c r="R279" s="65">
        <v>3</v>
      </c>
      <c r="S279" s="65">
        <v>3</v>
      </c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180"/>
      <c r="AK279" s="65"/>
      <c r="AL279" s="65"/>
      <c r="AM279" s="65"/>
      <c r="AN279" s="65"/>
      <c r="AO279" s="65"/>
    </row>
    <row r="280" spans="2:41" ht="14.25">
      <c r="B280" s="105">
        <v>4286</v>
      </c>
      <c r="C280" s="55" t="s">
        <v>680</v>
      </c>
      <c r="D280" s="43">
        <f t="shared" si="30"/>
        <v>50</v>
      </c>
      <c r="E280" s="149">
        <f t="shared" si="31"/>
        <v>7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>
        <v>2</v>
      </c>
      <c r="R280" s="65"/>
      <c r="S280" s="65">
        <v>9</v>
      </c>
      <c r="T280" s="65"/>
      <c r="U280" s="65"/>
      <c r="V280" s="65"/>
      <c r="W280" s="65"/>
      <c r="X280" s="65"/>
      <c r="Y280" s="65"/>
      <c r="Z280" s="65">
        <v>5</v>
      </c>
      <c r="AA280" s="65"/>
      <c r="AB280" s="65"/>
      <c r="AC280" s="65"/>
      <c r="AD280" s="65">
        <v>4</v>
      </c>
      <c r="AE280" s="65">
        <v>1</v>
      </c>
      <c r="AF280" s="65">
        <v>28</v>
      </c>
      <c r="AG280" s="65">
        <v>1</v>
      </c>
      <c r="AH280" s="65"/>
      <c r="AI280" s="65"/>
      <c r="AJ280" s="180"/>
      <c r="AK280" s="65"/>
      <c r="AL280" s="65"/>
      <c r="AM280" s="65"/>
      <c r="AN280" s="65"/>
      <c r="AO280" s="65"/>
    </row>
    <row r="281" spans="2:41" ht="14.25">
      <c r="B281" s="105">
        <v>4300</v>
      </c>
      <c r="C281" s="55" t="s">
        <v>681</v>
      </c>
      <c r="D281" s="43">
        <f t="shared" si="30"/>
        <v>280</v>
      </c>
      <c r="E281" s="149">
        <f t="shared" si="31"/>
        <v>14</v>
      </c>
      <c r="F281" s="65"/>
      <c r="G281" s="65"/>
      <c r="H281" s="65">
        <v>1</v>
      </c>
      <c r="I281" s="65">
        <v>4</v>
      </c>
      <c r="J281" s="65"/>
      <c r="K281" s="65">
        <v>11</v>
      </c>
      <c r="L281" s="65">
        <v>2</v>
      </c>
      <c r="M281" s="65"/>
      <c r="N281" s="65"/>
      <c r="O281" s="65"/>
      <c r="P281" s="65">
        <v>2</v>
      </c>
      <c r="Q281" s="65">
        <v>2</v>
      </c>
      <c r="R281" s="65"/>
      <c r="S281" s="65">
        <v>149</v>
      </c>
      <c r="T281" s="65"/>
      <c r="U281" s="65"/>
      <c r="V281" s="65"/>
      <c r="W281" s="65"/>
      <c r="X281" s="65"/>
      <c r="Y281" s="65"/>
      <c r="Z281" s="65"/>
      <c r="AA281" s="65"/>
      <c r="AB281" s="65"/>
      <c r="AC281" s="65">
        <v>4</v>
      </c>
      <c r="AD281" s="65">
        <v>85</v>
      </c>
      <c r="AE281" s="65">
        <v>1</v>
      </c>
      <c r="AF281" s="65">
        <v>8</v>
      </c>
      <c r="AG281" s="65">
        <v>6</v>
      </c>
      <c r="AH281" s="65"/>
      <c r="AI281" s="65">
        <v>2</v>
      </c>
      <c r="AJ281" s="180">
        <v>3</v>
      </c>
      <c r="AK281" s="65"/>
      <c r="AL281" s="65"/>
      <c r="AM281" s="65"/>
      <c r="AN281" s="65"/>
      <c r="AO281" s="65"/>
    </row>
    <row r="282" spans="2:41" ht="14.25">
      <c r="B282" s="105">
        <v>4358</v>
      </c>
      <c r="C282" s="55" t="s">
        <v>682</v>
      </c>
      <c r="D282" s="43">
        <f t="shared" si="30"/>
        <v>161</v>
      </c>
      <c r="E282" s="149">
        <f t="shared" si="31"/>
        <v>9</v>
      </c>
      <c r="F282" s="65">
        <v>2</v>
      </c>
      <c r="G282" s="65">
        <v>2</v>
      </c>
      <c r="H282" s="65"/>
      <c r="I282" s="65">
        <v>4</v>
      </c>
      <c r="J282" s="65"/>
      <c r="K282" s="65">
        <v>6</v>
      </c>
      <c r="L282" s="65">
        <v>1</v>
      </c>
      <c r="M282" s="65"/>
      <c r="N282" s="65"/>
      <c r="O282" s="65"/>
      <c r="P282" s="65">
        <v>5</v>
      </c>
      <c r="Q282" s="65"/>
      <c r="R282" s="65"/>
      <c r="S282" s="65">
        <v>7</v>
      </c>
      <c r="T282" s="65"/>
      <c r="U282" s="65"/>
      <c r="V282" s="65"/>
      <c r="W282" s="65"/>
      <c r="X282" s="65"/>
      <c r="Y282" s="65"/>
      <c r="Z282" s="65"/>
      <c r="AA282" s="65"/>
      <c r="AB282" s="65"/>
      <c r="AC282" s="65">
        <v>2</v>
      </c>
      <c r="AD282" s="65"/>
      <c r="AE282" s="65"/>
      <c r="AF282" s="65"/>
      <c r="AG282" s="65">
        <v>132</v>
      </c>
      <c r="AH282" s="65"/>
      <c r="AI282" s="65"/>
      <c r="AJ282" s="180"/>
      <c r="AK282" s="65"/>
      <c r="AL282" s="65"/>
      <c r="AM282" s="65"/>
      <c r="AN282" s="65"/>
      <c r="AO282" s="65"/>
    </row>
    <row r="283" spans="2:41" ht="14.25">
      <c r="B283" s="105">
        <v>4360</v>
      </c>
      <c r="C283" s="55" t="s">
        <v>683</v>
      </c>
      <c r="D283" s="43">
        <f t="shared" si="30"/>
        <v>42</v>
      </c>
      <c r="E283" s="149">
        <f t="shared" si="31"/>
        <v>5</v>
      </c>
      <c r="F283" s="65"/>
      <c r="G283" s="65"/>
      <c r="H283" s="65"/>
      <c r="I283" s="65"/>
      <c r="J283" s="65"/>
      <c r="K283" s="65">
        <v>3</v>
      </c>
      <c r="L283" s="65"/>
      <c r="M283" s="65">
        <v>2</v>
      </c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>
        <v>1</v>
      </c>
      <c r="AE283" s="65"/>
      <c r="AF283" s="65"/>
      <c r="AG283" s="65">
        <v>34</v>
      </c>
      <c r="AH283" s="65">
        <v>2</v>
      </c>
      <c r="AI283" s="65"/>
      <c r="AJ283" s="180"/>
      <c r="AK283" s="65"/>
      <c r="AL283" s="65"/>
      <c r="AM283" s="65"/>
      <c r="AN283" s="65"/>
      <c r="AO283" s="65"/>
    </row>
    <row r="284" spans="2:41" ht="14.25">
      <c r="B284" s="105">
        <v>4386</v>
      </c>
      <c r="C284" s="55" t="s">
        <v>684</v>
      </c>
      <c r="D284" s="43">
        <f t="shared" si="30"/>
        <v>20</v>
      </c>
      <c r="E284" s="149">
        <f t="shared" si="31"/>
        <v>6</v>
      </c>
      <c r="F284" s="65"/>
      <c r="G284" s="65"/>
      <c r="H284" s="65"/>
      <c r="I284" s="65"/>
      <c r="J284" s="65"/>
      <c r="K284" s="65"/>
      <c r="L284" s="65">
        <v>2</v>
      </c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>
        <v>2</v>
      </c>
      <c r="Y284" s="65"/>
      <c r="Z284" s="65"/>
      <c r="AA284" s="65"/>
      <c r="AB284" s="65"/>
      <c r="AC284" s="65"/>
      <c r="AD284" s="65"/>
      <c r="AE284" s="65">
        <v>2</v>
      </c>
      <c r="AF284" s="65">
        <v>9</v>
      </c>
      <c r="AG284" s="65"/>
      <c r="AH284" s="65"/>
      <c r="AI284" s="65"/>
      <c r="AJ284" s="180">
        <v>3</v>
      </c>
      <c r="AK284" s="65"/>
      <c r="AL284" s="65"/>
      <c r="AM284" s="65"/>
      <c r="AN284" s="65">
        <v>2</v>
      </c>
      <c r="AO284" s="65"/>
    </row>
    <row r="285" spans="2:41" ht="14.25">
      <c r="B285" s="105">
        <v>4427</v>
      </c>
      <c r="C285" s="55" t="s">
        <v>685</v>
      </c>
      <c r="D285" s="43">
        <f t="shared" si="30"/>
        <v>46</v>
      </c>
      <c r="E285" s="149">
        <f t="shared" si="31"/>
        <v>6</v>
      </c>
      <c r="F285" s="65"/>
      <c r="G285" s="65"/>
      <c r="H285" s="65"/>
      <c r="I285" s="65"/>
      <c r="J285" s="65"/>
      <c r="K285" s="65">
        <v>5</v>
      </c>
      <c r="L285" s="65"/>
      <c r="M285" s="65"/>
      <c r="N285" s="65"/>
      <c r="O285" s="65"/>
      <c r="P285" s="65"/>
      <c r="Q285" s="65">
        <v>2</v>
      </c>
      <c r="R285" s="65"/>
      <c r="S285" s="65">
        <v>10</v>
      </c>
      <c r="T285" s="65"/>
      <c r="U285" s="65"/>
      <c r="V285" s="65"/>
      <c r="W285" s="65"/>
      <c r="X285" s="65"/>
      <c r="Y285" s="65"/>
      <c r="Z285" s="65">
        <v>2</v>
      </c>
      <c r="AA285" s="65"/>
      <c r="AB285" s="65"/>
      <c r="AC285" s="65"/>
      <c r="AD285" s="65">
        <v>2</v>
      </c>
      <c r="AE285" s="65"/>
      <c r="AF285" s="65"/>
      <c r="AG285" s="65">
        <v>25</v>
      </c>
      <c r="AH285" s="65"/>
      <c r="AI285" s="65"/>
      <c r="AJ285" s="180"/>
      <c r="AK285" s="65"/>
      <c r="AL285" s="65"/>
      <c r="AM285" s="65"/>
      <c r="AN285" s="65"/>
      <c r="AO285" s="65"/>
    </row>
    <row r="286" spans="2:41" ht="14.25">
      <c r="B286" s="107">
        <v>4436</v>
      </c>
      <c r="C286" s="55" t="s">
        <v>686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180"/>
      <c r="AK286" s="65"/>
      <c r="AL286" s="65"/>
      <c r="AM286" s="65"/>
      <c r="AN286" s="65"/>
      <c r="AO286" s="65"/>
    </row>
    <row r="287" spans="2:41" ht="14.25">
      <c r="B287" s="105">
        <v>4438</v>
      </c>
      <c r="C287" s="55" t="s">
        <v>687</v>
      </c>
      <c r="D287" s="43">
        <f t="shared" si="30"/>
        <v>42</v>
      </c>
      <c r="E287" s="149">
        <f t="shared" si="31"/>
        <v>5</v>
      </c>
      <c r="F287" s="65"/>
      <c r="G287" s="65"/>
      <c r="H287" s="65"/>
      <c r="I287" s="65"/>
      <c r="J287" s="65"/>
      <c r="K287" s="65">
        <v>1</v>
      </c>
      <c r="L287" s="65"/>
      <c r="M287" s="65"/>
      <c r="N287" s="65"/>
      <c r="O287" s="65"/>
      <c r="P287" s="65"/>
      <c r="Q287" s="65"/>
      <c r="R287" s="65"/>
      <c r="S287" s="65">
        <v>4</v>
      </c>
      <c r="T287" s="65"/>
      <c r="U287" s="65"/>
      <c r="V287" s="65"/>
      <c r="W287" s="65"/>
      <c r="X287" s="65">
        <v>1</v>
      </c>
      <c r="Y287" s="65"/>
      <c r="Z287" s="65"/>
      <c r="AA287" s="65"/>
      <c r="AB287" s="65"/>
      <c r="AC287" s="65"/>
      <c r="AD287" s="65"/>
      <c r="AE287" s="65"/>
      <c r="AF287" s="65">
        <v>13</v>
      </c>
      <c r="AG287" s="65">
        <v>23</v>
      </c>
      <c r="AH287" s="65"/>
      <c r="AI287" s="65"/>
      <c r="AJ287" s="180"/>
      <c r="AK287" s="65"/>
      <c r="AL287" s="65"/>
      <c r="AM287" s="65"/>
      <c r="AN287" s="65"/>
      <c r="AO287" s="65"/>
    </row>
    <row r="288" spans="2:41" ht="14.25">
      <c r="B288" s="105">
        <v>4457</v>
      </c>
      <c r="C288" s="55" t="s">
        <v>688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180"/>
      <c r="AK288" s="65"/>
      <c r="AL288" s="65"/>
      <c r="AM288" s="65"/>
      <c r="AN288" s="65"/>
      <c r="AO288" s="65"/>
    </row>
    <row r="289" spans="2:41" ht="14.25">
      <c r="B289" s="105">
        <v>4474</v>
      </c>
      <c r="C289" s="55" t="s">
        <v>689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180"/>
      <c r="AK289" s="65"/>
      <c r="AL289" s="65"/>
      <c r="AM289" s="65"/>
      <c r="AN289" s="65"/>
      <c r="AO289" s="65"/>
    </row>
    <row r="290" spans="2:41" ht="14.25">
      <c r="B290" s="105">
        <v>4518</v>
      </c>
      <c r="C290" s="55" t="s">
        <v>690</v>
      </c>
      <c r="D290" s="43">
        <f t="shared" si="30"/>
        <v>31</v>
      </c>
      <c r="E290" s="149">
        <f t="shared" si="31"/>
        <v>5</v>
      </c>
      <c r="F290" s="65"/>
      <c r="G290" s="65"/>
      <c r="H290" s="65"/>
      <c r="I290" s="65"/>
      <c r="J290" s="65"/>
      <c r="K290" s="65"/>
      <c r="L290" s="65"/>
      <c r="M290" s="65"/>
      <c r="N290" s="65">
        <v>2</v>
      </c>
      <c r="O290" s="65"/>
      <c r="P290" s="65"/>
      <c r="Q290" s="65"/>
      <c r="R290" s="65"/>
      <c r="S290" s="65">
        <v>3</v>
      </c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>
        <v>7</v>
      </c>
      <c r="AF290" s="65">
        <v>16</v>
      </c>
      <c r="AG290" s="65">
        <v>3</v>
      </c>
      <c r="AH290" s="65"/>
      <c r="AI290" s="65"/>
      <c r="AJ290" s="180"/>
      <c r="AK290" s="65"/>
      <c r="AL290" s="65"/>
      <c r="AM290" s="65"/>
      <c r="AN290" s="65"/>
      <c r="AO290" s="65"/>
    </row>
    <row r="291" spans="2:41" ht="15" thickBot="1">
      <c r="B291" s="105">
        <v>4538</v>
      </c>
      <c r="C291" s="55" t="s">
        <v>691</v>
      </c>
      <c r="D291" s="43">
        <f t="shared" si="30"/>
        <v>1</v>
      </c>
      <c r="E291" s="149">
        <f t="shared" si="31"/>
        <v>1</v>
      </c>
      <c r="F291" s="65"/>
      <c r="G291" s="65"/>
      <c r="H291" s="65">
        <v>1</v>
      </c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180"/>
      <c r="AK291" s="65"/>
      <c r="AL291" s="65"/>
      <c r="AM291" s="65"/>
      <c r="AN291" s="65"/>
      <c r="AO291" s="65"/>
    </row>
    <row r="292" spans="2:41" ht="15" hidden="1" thickBot="1">
      <c r="B292" s="105"/>
      <c r="C292" s="55"/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180"/>
      <c r="AK292" s="65"/>
      <c r="AL292" s="65"/>
      <c r="AM292" s="65"/>
      <c r="AN292" s="65"/>
      <c r="AO292" s="65"/>
    </row>
    <row r="293" spans="2:41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180"/>
      <c r="AK293" s="65"/>
      <c r="AL293" s="65"/>
      <c r="AM293" s="65"/>
      <c r="AN293" s="65"/>
      <c r="AO293" s="65"/>
    </row>
    <row r="294" spans="2:41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180"/>
      <c r="AK294" s="65"/>
      <c r="AL294" s="65"/>
      <c r="AM294" s="65"/>
      <c r="AN294" s="65"/>
      <c r="AO294" s="65"/>
    </row>
    <row r="295" spans="2:41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180"/>
      <c r="AK295" s="65"/>
      <c r="AL295" s="65"/>
      <c r="AM295" s="65"/>
      <c r="AN295" s="65"/>
      <c r="AO295" s="65"/>
    </row>
    <row r="296" spans="2:41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180"/>
      <c r="AK296" s="65"/>
      <c r="AL296" s="65"/>
      <c r="AM296" s="65"/>
      <c r="AN296" s="65"/>
      <c r="AO296" s="65"/>
    </row>
    <row r="297" spans="2:41" ht="15" hidden="1" thickBot="1">
      <c r="B297" s="105"/>
      <c r="C297" s="55"/>
      <c r="D297" s="43">
        <f t="shared" si="30"/>
        <v>0</v>
      </c>
      <c r="E297" s="149">
        <f>COUNT(F297:AO297)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180"/>
      <c r="AK297" s="65"/>
      <c r="AL297" s="65"/>
      <c r="AM297" s="65"/>
      <c r="AN297" s="65"/>
      <c r="AO297" s="65"/>
    </row>
    <row r="298" spans="2:41" ht="15" hidden="1" thickBot="1">
      <c r="B298" s="105"/>
      <c r="C298" s="55"/>
      <c r="D298" s="43">
        <f t="shared" si="30"/>
        <v>0</v>
      </c>
      <c r="E298" s="149">
        <f>COUNT(F298:AO298)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180"/>
      <c r="AK298" s="65"/>
      <c r="AL298" s="65"/>
      <c r="AM298" s="65"/>
      <c r="AN298" s="65"/>
      <c r="AO298" s="65"/>
    </row>
    <row r="299" spans="2:41" ht="15" hidden="1" thickBot="1">
      <c r="B299" s="106"/>
      <c r="C299" s="56"/>
      <c r="D299" s="44">
        <f t="shared" si="30"/>
        <v>0</v>
      </c>
      <c r="E299" s="150">
        <f>COUNT(F299:AO299)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180"/>
      <c r="AK299" s="66"/>
      <c r="AL299" s="66"/>
      <c r="AM299" s="66"/>
      <c r="AN299" s="66"/>
      <c r="AO299" s="66"/>
    </row>
    <row r="300" spans="2:41" ht="15" thickBot="1">
      <c r="B300" s="58"/>
      <c r="C300" s="3" t="s">
        <v>786</v>
      </c>
      <c r="D300" s="59">
        <f>SUM(D233:D299)</f>
        <v>3582</v>
      </c>
      <c r="E300" s="167"/>
      <c r="F300" s="60">
        <f>SUM(F233:F299)</f>
        <v>66</v>
      </c>
      <c r="G300" s="60">
        <f aca="true" t="shared" si="32" ref="G300:AO300">SUM(G233:G299)</f>
        <v>7</v>
      </c>
      <c r="H300" s="60">
        <f t="shared" si="32"/>
        <v>131</v>
      </c>
      <c r="I300" s="60">
        <f t="shared" si="32"/>
        <v>17</v>
      </c>
      <c r="J300" s="60">
        <f t="shared" si="32"/>
        <v>17</v>
      </c>
      <c r="K300" s="60">
        <f t="shared" si="32"/>
        <v>67</v>
      </c>
      <c r="L300" s="60">
        <f t="shared" si="32"/>
        <v>14</v>
      </c>
      <c r="M300" s="60">
        <f t="shared" si="32"/>
        <v>9</v>
      </c>
      <c r="N300" s="60">
        <f t="shared" si="32"/>
        <v>33</v>
      </c>
      <c r="O300" s="60">
        <f t="shared" si="32"/>
        <v>35</v>
      </c>
      <c r="P300" s="60">
        <f t="shared" si="32"/>
        <v>24</v>
      </c>
      <c r="Q300" s="60">
        <f t="shared" si="32"/>
        <v>18</v>
      </c>
      <c r="R300" s="60">
        <f t="shared" si="32"/>
        <v>4</v>
      </c>
      <c r="S300" s="60">
        <f t="shared" si="32"/>
        <v>460</v>
      </c>
      <c r="T300" s="60">
        <f t="shared" si="32"/>
        <v>4</v>
      </c>
      <c r="U300" s="60">
        <f t="shared" si="32"/>
        <v>41</v>
      </c>
      <c r="V300" s="60">
        <f t="shared" si="32"/>
        <v>0</v>
      </c>
      <c r="W300" s="60">
        <f t="shared" si="32"/>
        <v>0</v>
      </c>
      <c r="X300" s="60">
        <f t="shared" si="32"/>
        <v>63</v>
      </c>
      <c r="Y300" s="60">
        <f t="shared" si="32"/>
        <v>0</v>
      </c>
      <c r="Z300" s="60">
        <f t="shared" si="32"/>
        <v>49</v>
      </c>
      <c r="AA300" s="60">
        <f t="shared" si="32"/>
        <v>46</v>
      </c>
      <c r="AB300" s="60">
        <f t="shared" si="32"/>
        <v>48</v>
      </c>
      <c r="AC300" s="60">
        <f t="shared" si="32"/>
        <v>58</v>
      </c>
      <c r="AD300" s="60">
        <f t="shared" si="32"/>
        <v>288</v>
      </c>
      <c r="AE300" s="60">
        <f t="shared" si="32"/>
        <v>766</v>
      </c>
      <c r="AF300" s="60">
        <f t="shared" si="32"/>
        <v>661</v>
      </c>
      <c r="AG300" s="60">
        <f t="shared" si="32"/>
        <v>584</v>
      </c>
      <c r="AH300" s="60">
        <f t="shared" si="32"/>
        <v>9</v>
      </c>
      <c r="AI300" s="60">
        <f t="shared" si="32"/>
        <v>5</v>
      </c>
      <c r="AJ300" s="179">
        <v>38</v>
      </c>
      <c r="AK300" s="60">
        <f>SUM(AK233:AK299)</f>
        <v>0</v>
      </c>
      <c r="AL300" s="60">
        <f t="shared" si="32"/>
        <v>0</v>
      </c>
      <c r="AM300" s="60">
        <f t="shared" si="32"/>
        <v>0</v>
      </c>
      <c r="AN300" s="60">
        <f t="shared" si="32"/>
        <v>16</v>
      </c>
      <c r="AO300" s="60">
        <f t="shared" si="32"/>
        <v>4</v>
      </c>
    </row>
    <row r="301" spans="2:41" ht="15" thickBot="1">
      <c r="B301" s="67" t="s">
        <v>776</v>
      </c>
      <c r="C301" s="68" t="s">
        <v>787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92"/>
      <c r="AK301" s="109"/>
      <c r="AL301" s="109"/>
      <c r="AM301" s="109"/>
      <c r="AN301" s="109"/>
      <c r="AO301" s="109"/>
    </row>
    <row r="302" spans="2:41" ht="14.25">
      <c r="B302" s="104">
        <v>5008</v>
      </c>
      <c r="C302" s="69" t="s">
        <v>692</v>
      </c>
      <c r="D302" s="42">
        <f aca="true" t="shared" si="33" ref="D302:D333">SUM(F302:AO302)</f>
        <v>82</v>
      </c>
      <c r="E302" s="148">
        <f aca="true" t="shared" si="34" ref="E302:E333">COUNT(F302:AO302)</f>
        <v>14</v>
      </c>
      <c r="F302" s="64"/>
      <c r="G302" s="64">
        <v>7</v>
      </c>
      <c r="H302" s="64"/>
      <c r="I302" s="64">
        <v>7</v>
      </c>
      <c r="J302" s="64"/>
      <c r="K302" s="64">
        <v>1</v>
      </c>
      <c r="L302" s="64"/>
      <c r="M302" s="64">
        <v>4</v>
      </c>
      <c r="N302" s="64"/>
      <c r="O302" s="64"/>
      <c r="P302" s="64">
        <v>3</v>
      </c>
      <c r="Q302" s="64"/>
      <c r="R302" s="64">
        <v>1</v>
      </c>
      <c r="S302" s="64"/>
      <c r="T302" s="64">
        <v>21</v>
      </c>
      <c r="U302" s="64">
        <v>10</v>
      </c>
      <c r="V302" s="64"/>
      <c r="W302" s="64"/>
      <c r="X302" s="64"/>
      <c r="Y302" s="64"/>
      <c r="Z302" s="64"/>
      <c r="AA302" s="64"/>
      <c r="AB302" s="64">
        <v>2</v>
      </c>
      <c r="AC302" s="64"/>
      <c r="AD302" s="64">
        <v>1</v>
      </c>
      <c r="AE302" s="64"/>
      <c r="AF302" s="64">
        <v>2</v>
      </c>
      <c r="AG302" s="64">
        <v>3</v>
      </c>
      <c r="AH302" s="64">
        <v>12</v>
      </c>
      <c r="AI302" s="64">
        <v>8</v>
      </c>
      <c r="AJ302" s="191"/>
      <c r="AK302" s="64"/>
      <c r="AL302" s="64"/>
      <c r="AM302" s="64"/>
      <c r="AN302" s="64"/>
      <c r="AO302" s="64"/>
    </row>
    <row r="303" spans="2:41" ht="14.25">
      <c r="B303" s="105">
        <v>5009</v>
      </c>
      <c r="C303" s="55" t="s">
        <v>693</v>
      </c>
      <c r="D303" s="43">
        <f t="shared" si="33"/>
        <v>229</v>
      </c>
      <c r="E303" s="149">
        <f t="shared" si="34"/>
        <v>15</v>
      </c>
      <c r="F303" s="65"/>
      <c r="G303" s="65">
        <v>8</v>
      </c>
      <c r="H303" s="65"/>
      <c r="I303" s="65">
        <v>41</v>
      </c>
      <c r="J303" s="65"/>
      <c r="K303" s="65">
        <v>3</v>
      </c>
      <c r="L303" s="65">
        <v>9</v>
      </c>
      <c r="M303" s="65">
        <v>34</v>
      </c>
      <c r="N303" s="65"/>
      <c r="O303" s="65"/>
      <c r="P303" s="65">
        <v>27</v>
      </c>
      <c r="Q303" s="65">
        <v>4</v>
      </c>
      <c r="R303" s="65"/>
      <c r="S303" s="65">
        <v>2</v>
      </c>
      <c r="T303" s="65">
        <v>22</v>
      </c>
      <c r="U303" s="65">
        <v>11</v>
      </c>
      <c r="V303" s="65"/>
      <c r="W303" s="65"/>
      <c r="X303" s="65"/>
      <c r="Y303" s="65"/>
      <c r="Z303" s="65"/>
      <c r="AA303" s="65"/>
      <c r="AB303" s="65">
        <v>2</v>
      </c>
      <c r="AC303" s="65">
        <v>8</v>
      </c>
      <c r="AD303" s="65"/>
      <c r="AE303" s="65"/>
      <c r="AF303" s="65"/>
      <c r="AG303" s="65">
        <v>3</v>
      </c>
      <c r="AH303" s="65">
        <v>46</v>
      </c>
      <c r="AI303" s="65">
        <v>9</v>
      </c>
      <c r="AJ303" s="180"/>
      <c r="AK303" s="65"/>
      <c r="AL303" s="65"/>
      <c r="AM303" s="65"/>
      <c r="AN303" s="65"/>
      <c r="AO303" s="65"/>
    </row>
    <row r="304" spans="2:41" ht="14.25">
      <c r="B304" s="105">
        <v>5011</v>
      </c>
      <c r="C304" s="55" t="s">
        <v>694</v>
      </c>
      <c r="D304" s="43">
        <f t="shared" si="33"/>
        <v>157</v>
      </c>
      <c r="E304" s="149">
        <f t="shared" si="34"/>
        <v>11</v>
      </c>
      <c r="F304" s="65"/>
      <c r="G304" s="65">
        <v>10</v>
      </c>
      <c r="H304" s="65"/>
      <c r="I304" s="65">
        <v>14</v>
      </c>
      <c r="J304" s="65"/>
      <c r="K304" s="65"/>
      <c r="L304" s="65"/>
      <c r="M304" s="65">
        <v>10</v>
      </c>
      <c r="N304" s="65">
        <v>2</v>
      </c>
      <c r="O304" s="65"/>
      <c r="P304" s="65">
        <v>52</v>
      </c>
      <c r="Q304" s="65"/>
      <c r="R304" s="65"/>
      <c r="S304" s="65"/>
      <c r="T304" s="65">
        <v>17</v>
      </c>
      <c r="U304" s="65">
        <v>21</v>
      </c>
      <c r="V304" s="65"/>
      <c r="W304" s="65"/>
      <c r="X304" s="65">
        <v>1</v>
      </c>
      <c r="Y304" s="65"/>
      <c r="Z304" s="65"/>
      <c r="AA304" s="65"/>
      <c r="AB304" s="65"/>
      <c r="AC304" s="65">
        <v>2</v>
      </c>
      <c r="AD304" s="65"/>
      <c r="AE304" s="65"/>
      <c r="AF304" s="65"/>
      <c r="AG304" s="65">
        <v>1</v>
      </c>
      <c r="AH304" s="65">
        <v>27</v>
      </c>
      <c r="AI304" s="65"/>
      <c r="AJ304" s="180"/>
      <c r="AK304" s="65"/>
      <c r="AL304" s="65"/>
      <c r="AM304" s="65"/>
      <c r="AN304" s="65"/>
      <c r="AO304" s="65"/>
    </row>
    <row r="305" spans="2:41" ht="14.25">
      <c r="B305" s="105">
        <v>5012</v>
      </c>
      <c r="C305" s="55" t="s">
        <v>695</v>
      </c>
      <c r="D305" s="43">
        <f t="shared" si="33"/>
        <v>127</v>
      </c>
      <c r="E305" s="149">
        <f t="shared" si="34"/>
        <v>11</v>
      </c>
      <c r="F305" s="65"/>
      <c r="G305" s="65">
        <v>11</v>
      </c>
      <c r="H305" s="65"/>
      <c r="I305" s="65">
        <v>8</v>
      </c>
      <c r="J305" s="65"/>
      <c r="K305" s="65">
        <v>10</v>
      </c>
      <c r="L305" s="65">
        <v>34</v>
      </c>
      <c r="M305" s="65"/>
      <c r="N305" s="65"/>
      <c r="O305" s="65"/>
      <c r="P305" s="65">
        <v>18</v>
      </c>
      <c r="Q305" s="65"/>
      <c r="R305" s="65"/>
      <c r="S305" s="65">
        <v>2</v>
      </c>
      <c r="T305" s="65">
        <v>3</v>
      </c>
      <c r="U305" s="65">
        <v>2</v>
      </c>
      <c r="V305" s="65"/>
      <c r="W305" s="65"/>
      <c r="X305" s="65"/>
      <c r="Y305" s="65"/>
      <c r="Z305" s="65"/>
      <c r="AA305" s="65"/>
      <c r="AB305" s="65"/>
      <c r="AC305" s="65">
        <v>3</v>
      </c>
      <c r="AD305" s="65"/>
      <c r="AE305" s="65"/>
      <c r="AF305" s="65"/>
      <c r="AG305" s="65"/>
      <c r="AH305" s="65">
        <v>2</v>
      </c>
      <c r="AI305" s="65">
        <v>34</v>
      </c>
      <c r="AJ305" s="180"/>
      <c r="AK305" s="65"/>
      <c r="AL305" s="65"/>
      <c r="AM305" s="65"/>
      <c r="AN305" s="65"/>
      <c r="AO305" s="65"/>
    </row>
    <row r="306" spans="2:41" ht="14.25">
      <c r="B306" s="105">
        <v>5024</v>
      </c>
      <c r="C306" s="55" t="s">
        <v>696</v>
      </c>
      <c r="D306" s="43">
        <f t="shared" si="33"/>
        <v>22</v>
      </c>
      <c r="E306" s="149">
        <f t="shared" si="34"/>
        <v>6</v>
      </c>
      <c r="F306" s="65"/>
      <c r="G306" s="65"/>
      <c r="H306" s="65"/>
      <c r="I306" s="65">
        <v>2</v>
      </c>
      <c r="J306" s="65"/>
      <c r="K306" s="65"/>
      <c r="L306" s="65"/>
      <c r="M306" s="65">
        <v>2</v>
      </c>
      <c r="N306" s="65"/>
      <c r="O306" s="65"/>
      <c r="P306" s="65"/>
      <c r="Q306" s="65"/>
      <c r="R306" s="65"/>
      <c r="S306" s="65"/>
      <c r="T306" s="65"/>
      <c r="U306" s="65">
        <v>5</v>
      </c>
      <c r="V306" s="65"/>
      <c r="W306" s="65"/>
      <c r="X306" s="65"/>
      <c r="Y306" s="65"/>
      <c r="Z306" s="65"/>
      <c r="AA306" s="65"/>
      <c r="AB306" s="65"/>
      <c r="AC306" s="65"/>
      <c r="AD306" s="65">
        <v>3</v>
      </c>
      <c r="AE306" s="65"/>
      <c r="AF306" s="65">
        <v>2</v>
      </c>
      <c r="AG306" s="65"/>
      <c r="AH306" s="65">
        <v>8</v>
      </c>
      <c r="AI306" s="65"/>
      <c r="AJ306" s="180"/>
      <c r="AK306" s="65"/>
      <c r="AL306" s="65"/>
      <c r="AM306" s="65"/>
      <c r="AN306" s="65"/>
      <c r="AO306" s="65"/>
    </row>
    <row r="307" spans="2:41" ht="14.25">
      <c r="B307" s="105">
        <v>5059</v>
      </c>
      <c r="C307" s="55" t="s">
        <v>697</v>
      </c>
      <c r="D307" s="43">
        <f t="shared" si="33"/>
        <v>150</v>
      </c>
      <c r="E307" s="149">
        <f t="shared" si="34"/>
        <v>12</v>
      </c>
      <c r="F307" s="65"/>
      <c r="G307" s="65">
        <v>9</v>
      </c>
      <c r="H307" s="65"/>
      <c r="I307" s="65">
        <v>30</v>
      </c>
      <c r="J307" s="65"/>
      <c r="K307" s="65">
        <v>2</v>
      </c>
      <c r="L307" s="65">
        <v>4</v>
      </c>
      <c r="M307" s="65">
        <v>10</v>
      </c>
      <c r="N307" s="65"/>
      <c r="O307" s="65"/>
      <c r="P307" s="65">
        <v>10</v>
      </c>
      <c r="Q307" s="65"/>
      <c r="R307" s="65"/>
      <c r="S307" s="65"/>
      <c r="T307" s="65">
        <v>31</v>
      </c>
      <c r="U307" s="65">
        <v>9</v>
      </c>
      <c r="V307" s="65"/>
      <c r="W307" s="65"/>
      <c r="X307" s="65">
        <v>1</v>
      </c>
      <c r="Y307" s="65"/>
      <c r="Z307" s="65">
        <v>1</v>
      </c>
      <c r="AA307" s="65"/>
      <c r="AB307" s="65"/>
      <c r="AC307" s="65"/>
      <c r="AD307" s="65"/>
      <c r="AE307" s="65"/>
      <c r="AF307" s="65"/>
      <c r="AG307" s="65"/>
      <c r="AH307" s="65">
        <v>38</v>
      </c>
      <c r="AI307" s="65">
        <v>5</v>
      </c>
      <c r="AJ307" s="180"/>
      <c r="AK307" s="65"/>
      <c r="AL307" s="65"/>
      <c r="AM307" s="65"/>
      <c r="AN307" s="65"/>
      <c r="AO307" s="65"/>
    </row>
    <row r="308" spans="2:41" ht="14.25">
      <c r="B308" s="105">
        <v>5061</v>
      </c>
      <c r="C308" s="55" t="s">
        <v>698</v>
      </c>
      <c r="D308" s="43">
        <f t="shared" si="33"/>
        <v>177</v>
      </c>
      <c r="E308" s="149">
        <f t="shared" si="34"/>
        <v>15</v>
      </c>
      <c r="F308" s="65"/>
      <c r="G308" s="65">
        <v>19</v>
      </c>
      <c r="H308" s="65"/>
      <c r="I308" s="65">
        <v>11</v>
      </c>
      <c r="J308" s="65"/>
      <c r="K308" s="65">
        <v>6</v>
      </c>
      <c r="L308" s="65">
        <v>39</v>
      </c>
      <c r="M308" s="65">
        <v>8</v>
      </c>
      <c r="N308" s="65"/>
      <c r="O308" s="65"/>
      <c r="P308" s="65">
        <v>11</v>
      </c>
      <c r="Q308" s="65"/>
      <c r="R308" s="65"/>
      <c r="S308" s="65">
        <v>2</v>
      </c>
      <c r="T308" s="65">
        <v>25</v>
      </c>
      <c r="U308" s="65">
        <v>3</v>
      </c>
      <c r="V308" s="65"/>
      <c r="W308" s="65"/>
      <c r="X308" s="65">
        <v>5</v>
      </c>
      <c r="Y308" s="65"/>
      <c r="Z308" s="65"/>
      <c r="AA308" s="65"/>
      <c r="AB308" s="65"/>
      <c r="AC308" s="65">
        <v>3</v>
      </c>
      <c r="AD308" s="65"/>
      <c r="AE308" s="65"/>
      <c r="AF308" s="65">
        <v>2</v>
      </c>
      <c r="AG308" s="65">
        <v>3</v>
      </c>
      <c r="AH308" s="65">
        <v>3</v>
      </c>
      <c r="AI308" s="65">
        <v>37</v>
      </c>
      <c r="AJ308" s="180"/>
      <c r="AK308" s="65"/>
      <c r="AL308" s="65"/>
      <c r="AM308" s="65"/>
      <c r="AN308" s="65"/>
      <c r="AO308" s="65"/>
    </row>
    <row r="309" spans="2:41" ht="14.25">
      <c r="B309" s="105">
        <v>5072</v>
      </c>
      <c r="C309" s="55" t="s">
        <v>699</v>
      </c>
      <c r="D309" s="43">
        <f t="shared" si="33"/>
        <v>102</v>
      </c>
      <c r="E309" s="149">
        <f t="shared" si="34"/>
        <v>11</v>
      </c>
      <c r="F309" s="65"/>
      <c r="G309" s="65">
        <v>2</v>
      </c>
      <c r="H309" s="65"/>
      <c r="I309" s="65">
        <v>13</v>
      </c>
      <c r="J309" s="65">
        <v>1</v>
      </c>
      <c r="K309" s="65">
        <v>5</v>
      </c>
      <c r="L309" s="65">
        <v>3</v>
      </c>
      <c r="M309" s="65">
        <v>4</v>
      </c>
      <c r="N309" s="65"/>
      <c r="O309" s="65"/>
      <c r="P309" s="65">
        <v>2</v>
      </c>
      <c r="Q309" s="65"/>
      <c r="R309" s="65"/>
      <c r="S309" s="65"/>
      <c r="T309" s="65"/>
      <c r="U309" s="65">
        <v>33</v>
      </c>
      <c r="V309" s="65"/>
      <c r="W309" s="65"/>
      <c r="X309" s="65"/>
      <c r="Y309" s="65"/>
      <c r="Z309" s="65"/>
      <c r="AA309" s="65">
        <v>2</v>
      </c>
      <c r="AB309" s="65"/>
      <c r="AC309" s="65"/>
      <c r="AD309" s="65">
        <v>1</v>
      </c>
      <c r="AE309" s="65"/>
      <c r="AF309" s="65"/>
      <c r="AG309" s="65"/>
      <c r="AH309" s="65">
        <v>36</v>
      </c>
      <c r="AI309" s="65"/>
      <c r="AJ309" s="180"/>
      <c r="AK309" s="65"/>
      <c r="AL309" s="65"/>
      <c r="AM309" s="65"/>
      <c r="AN309" s="65"/>
      <c r="AO309" s="65"/>
    </row>
    <row r="310" spans="2:41" ht="14.25">
      <c r="B310" s="105">
        <v>5078</v>
      </c>
      <c r="C310" s="55" t="s">
        <v>700</v>
      </c>
      <c r="D310" s="43">
        <f t="shared" si="33"/>
        <v>197</v>
      </c>
      <c r="E310" s="149">
        <f t="shared" si="34"/>
        <v>17</v>
      </c>
      <c r="F310" s="65">
        <v>2</v>
      </c>
      <c r="G310" s="65">
        <v>42</v>
      </c>
      <c r="H310" s="65"/>
      <c r="I310" s="65">
        <v>8</v>
      </c>
      <c r="J310" s="65"/>
      <c r="K310" s="65">
        <v>5</v>
      </c>
      <c r="L310" s="65">
        <v>34</v>
      </c>
      <c r="M310" s="65">
        <v>1</v>
      </c>
      <c r="N310" s="65"/>
      <c r="O310" s="65"/>
      <c r="P310" s="65">
        <v>21</v>
      </c>
      <c r="Q310" s="65"/>
      <c r="R310" s="65">
        <v>2</v>
      </c>
      <c r="S310" s="65">
        <v>1</v>
      </c>
      <c r="T310" s="65">
        <v>20</v>
      </c>
      <c r="U310" s="65">
        <v>5</v>
      </c>
      <c r="V310" s="65"/>
      <c r="W310" s="65"/>
      <c r="X310" s="65">
        <v>3</v>
      </c>
      <c r="Y310" s="65"/>
      <c r="Z310" s="65"/>
      <c r="AA310" s="65"/>
      <c r="AB310" s="65"/>
      <c r="AC310" s="65">
        <v>1</v>
      </c>
      <c r="AD310" s="65">
        <v>1</v>
      </c>
      <c r="AE310" s="65"/>
      <c r="AF310" s="65">
        <v>2</v>
      </c>
      <c r="AG310" s="65"/>
      <c r="AH310" s="65">
        <v>6</v>
      </c>
      <c r="AI310" s="65">
        <v>43</v>
      </c>
      <c r="AJ310" s="180"/>
      <c r="AK310" s="65"/>
      <c r="AL310" s="65"/>
      <c r="AM310" s="65"/>
      <c r="AN310" s="65"/>
      <c r="AO310" s="65"/>
    </row>
    <row r="311" spans="2:41" ht="14.25">
      <c r="B311" s="105">
        <v>5089</v>
      </c>
      <c r="C311" s="55" t="s">
        <v>701</v>
      </c>
      <c r="D311" s="43">
        <f t="shared" si="33"/>
        <v>178</v>
      </c>
      <c r="E311" s="149">
        <f t="shared" si="34"/>
        <v>14</v>
      </c>
      <c r="F311" s="65"/>
      <c r="G311" s="65">
        <v>35</v>
      </c>
      <c r="H311" s="65"/>
      <c r="I311" s="65">
        <v>18</v>
      </c>
      <c r="J311" s="65"/>
      <c r="K311" s="65">
        <v>10</v>
      </c>
      <c r="L311" s="65">
        <v>23</v>
      </c>
      <c r="M311" s="65">
        <v>10</v>
      </c>
      <c r="N311" s="65"/>
      <c r="O311" s="65"/>
      <c r="P311" s="65">
        <v>6</v>
      </c>
      <c r="Q311" s="65">
        <v>1</v>
      </c>
      <c r="R311" s="65"/>
      <c r="S311" s="65">
        <v>1</v>
      </c>
      <c r="T311" s="65">
        <v>24</v>
      </c>
      <c r="U311" s="65">
        <v>2</v>
      </c>
      <c r="V311" s="65"/>
      <c r="W311" s="65"/>
      <c r="X311" s="65">
        <v>1</v>
      </c>
      <c r="Y311" s="65"/>
      <c r="Z311" s="65"/>
      <c r="AA311" s="65"/>
      <c r="AB311" s="65"/>
      <c r="AC311" s="65">
        <v>8</v>
      </c>
      <c r="AD311" s="65"/>
      <c r="AE311" s="65"/>
      <c r="AF311" s="65"/>
      <c r="AG311" s="65"/>
      <c r="AH311" s="65">
        <v>3</v>
      </c>
      <c r="AI311" s="65">
        <v>36</v>
      </c>
      <c r="AJ311" s="180"/>
      <c r="AK311" s="65"/>
      <c r="AL311" s="65"/>
      <c r="AM311" s="65"/>
      <c r="AN311" s="65"/>
      <c r="AO311" s="65"/>
    </row>
    <row r="312" spans="2:41" ht="14.25">
      <c r="B312" s="105">
        <v>5100</v>
      </c>
      <c r="C312" s="55" t="s">
        <v>702</v>
      </c>
      <c r="D312" s="43">
        <f t="shared" si="33"/>
        <v>165</v>
      </c>
      <c r="E312" s="149">
        <f t="shared" si="34"/>
        <v>13</v>
      </c>
      <c r="F312" s="65"/>
      <c r="G312" s="65">
        <v>13</v>
      </c>
      <c r="H312" s="65"/>
      <c r="I312" s="65">
        <v>32</v>
      </c>
      <c r="J312" s="65"/>
      <c r="K312" s="65">
        <v>6</v>
      </c>
      <c r="L312" s="65">
        <v>6</v>
      </c>
      <c r="M312" s="65">
        <v>3</v>
      </c>
      <c r="N312" s="65"/>
      <c r="O312" s="65"/>
      <c r="P312" s="65">
        <v>18</v>
      </c>
      <c r="Q312" s="65"/>
      <c r="R312" s="65"/>
      <c r="S312" s="65"/>
      <c r="T312" s="65">
        <v>39</v>
      </c>
      <c r="U312" s="65">
        <v>3</v>
      </c>
      <c r="V312" s="65"/>
      <c r="W312" s="65"/>
      <c r="X312" s="65">
        <v>6</v>
      </c>
      <c r="Y312" s="65"/>
      <c r="Z312" s="65"/>
      <c r="AA312" s="65"/>
      <c r="AB312" s="65"/>
      <c r="AC312" s="65">
        <v>3</v>
      </c>
      <c r="AD312" s="65"/>
      <c r="AE312" s="65"/>
      <c r="AF312" s="65"/>
      <c r="AG312" s="65">
        <v>3</v>
      </c>
      <c r="AH312" s="65">
        <v>31</v>
      </c>
      <c r="AI312" s="65">
        <v>2</v>
      </c>
      <c r="AJ312" s="180"/>
      <c r="AK312" s="65"/>
      <c r="AL312" s="65"/>
      <c r="AM312" s="65"/>
      <c r="AN312" s="65"/>
      <c r="AO312" s="65"/>
    </row>
    <row r="313" spans="2:41" ht="14.25">
      <c r="B313" s="105">
        <v>5102</v>
      </c>
      <c r="C313" s="53" t="s">
        <v>703</v>
      </c>
      <c r="D313" s="43">
        <f t="shared" si="33"/>
        <v>7</v>
      </c>
      <c r="E313" s="149">
        <f t="shared" si="34"/>
        <v>4</v>
      </c>
      <c r="F313" s="65"/>
      <c r="G313" s="65"/>
      <c r="H313" s="65"/>
      <c r="I313" s="65">
        <v>1</v>
      </c>
      <c r="J313" s="65"/>
      <c r="K313" s="65"/>
      <c r="L313" s="65">
        <v>1</v>
      </c>
      <c r="M313" s="65"/>
      <c r="N313" s="65"/>
      <c r="O313" s="65"/>
      <c r="P313" s="65">
        <v>4</v>
      </c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>
        <v>1</v>
      </c>
      <c r="AJ313" s="180"/>
      <c r="AK313" s="65"/>
      <c r="AL313" s="65"/>
      <c r="AM313" s="65"/>
      <c r="AN313" s="65"/>
      <c r="AO313" s="65"/>
    </row>
    <row r="314" spans="2:41" ht="14.25">
      <c r="B314" s="105">
        <v>5127</v>
      </c>
      <c r="C314" s="55" t="s">
        <v>704</v>
      </c>
      <c r="D314" s="43">
        <f t="shared" si="33"/>
        <v>239</v>
      </c>
      <c r="E314" s="149">
        <f t="shared" si="34"/>
        <v>9</v>
      </c>
      <c r="F314" s="65"/>
      <c r="G314" s="65">
        <v>15</v>
      </c>
      <c r="H314" s="65"/>
      <c r="I314" s="65">
        <v>43</v>
      </c>
      <c r="J314" s="65"/>
      <c r="K314" s="65"/>
      <c r="L314" s="65">
        <v>2</v>
      </c>
      <c r="M314" s="65">
        <v>4</v>
      </c>
      <c r="N314" s="65"/>
      <c r="O314" s="65"/>
      <c r="P314" s="65">
        <v>3</v>
      </c>
      <c r="Q314" s="65"/>
      <c r="R314" s="65"/>
      <c r="S314" s="65"/>
      <c r="T314" s="65">
        <v>128</v>
      </c>
      <c r="U314" s="65">
        <v>1</v>
      </c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>
        <v>38</v>
      </c>
      <c r="AI314" s="65">
        <v>5</v>
      </c>
      <c r="AJ314" s="180"/>
      <c r="AK314" s="65"/>
      <c r="AL314" s="65"/>
      <c r="AM314" s="65"/>
      <c r="AN314" s="65"/>
      <c r="AO314" s="65"/>
    </row>
    <row r="315" spans="2:41" ht="14.25">
      <c r="B315" s="105">
        <v>5137</v>
      </c>
      <c r="C315" s="55" t="s">
        <v>920</v>
      </c>
      <c r="D315" s="43">
        <f t="shared" si="33"/>
        <v>234</v>
      </c>
      <c r="E315" s="149">
        <f t="shared" si="34"/>
        <v>11</v>
      </c>
      <c r="F315" s="65"/>
      <c r="G315" s="65">
        <v>9</v>
      </c>
      <c r="H315" s="65"/>
      <c r="I315" s="65">
        <v>100</v>
      </c>
      <c r="J315" s="65"/>
      <c r="K315" s="65"/>
      <c r="L315" s="65">
        <v>1</v>
      </c>
      <c r="M315" s="65">
        <v>8</v>
      </c>
      <c r="N315" s="65"/>
      <c r="O315" s="65"/>
      <c r="P315" s="65">
        <v>3</v>
      </c>
      <c r="Q315" s="65">
        <v>4</v>
      </c>
      <c r="R315" s="65"/>
      <c r="S315" s="65"/>
      <c r="T315" s="65">
        <v>46</v>
      </c>
      <c r="U315" s="65">
        <v>1</v>
      </c>
      <c r="V315" s="65"/>
      <c r="W315" s="65"/>
      <c r="X315" s="65"/>
      <c r="Y315" s="65"/>
      <c r="Z315" s="65"/>
      <c r="AA315" s="65"/>
      <c r="AB315" s="65"/>
      <c r="AC315" s="65">
        <v>2</v>
      </c>
      <c r="AD315" s="65"/>
      <c r="AE315" s="65"/>
      <c r="AF315" s="65"/>
      <c r="AG315" s="65"/>
      <c r="AH315" s="65">
        <v>39</v>
      </c>
      <c r="AI315" s="65">
        <v>21</v>
      </c>
      <c r="AJ315" s="180"/>
      <c r="AK315" s="65"/>
      <c r="AL315" s="65"/>
      <c r="AM315" s="65"/>
      <c r="AN315" s="65"/>
      <c r="AO315" s="65"/>
    </row>
    <row r="316" spans="2:41" ht="14.25">
      <c r="B316" s="105">
        <v>5142</v>
      </c>
      <c r="C316" s="55" t="s">
        <v>705</v>
      </c>
      <c r="D316" s="43">
        <f t="shared" si="33"/>
        <v>87</v>
      </c>
      <c r="E316" s="149">
        <f t="shared" si="34"/>
        <v>9</v>
      </c>
      <c r="F316" s="65"/>
      <c r="G316" s="65">
        <v>12</v>
      </c>
      <c r="H316" s="65"/>
      <c r="I316" s="65">
        <v>21</v>
      </c>
      <c r="J316" s="65"/>
      <c r="K316" s="65">
        <v>1</v>
      </c>
      <c r="L316" s="65">
        <v>5</v>
      </c>
      <c r="M316" s="65">
        <v>4</v>
      </c>
      <c r="N316" s="65"/>
      <c r="O316" s="65"/>
      <c r="P316" s="65"/>
      <c r="Q316" s="65"/>
      <c r="R316" s="65"/>
      <c r="S316" s="65"/>
      <c r="T316" s="65">
        <v>19</v>
      </c>
      <c r="U316" s="65">
        <v>12</v>
      </c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>
        <v>11</v>
      </c>
      <c r="AI316" s="65">
        <v>2</v>
      </c>
      <c r="AJ316" s="180"/>
      <c r="AK316" s="65"/>
      <c r="AL316" s="65"/>
      <c r="AM316" s="65"/>
      <c r="AN316" s="65"/>
      <c r="AO316" s="65"/>
    </row>
    <row r="317" spans="2:41" ht="14.25">
      <c r="B317" s="105">
        <v>5177</v>
      </c>
      <c r="C317" s="55" t="s">
        <v>706</v>
      </c>
      <c r="D317" s="43">
        <f t="shared" si="33"/>
        <v>117</v>
      </c>
      <c r="E317" s="149">
        <f t="shared" si="34"/>
        <v>14</v>
      </c>
      <c r="F317" s="65"/>
      <c r="G317" s="65">
        <v>6</v>
      </c>
      <c r="H317" s="65"/>
      <c r="I317" s="65">
        <v>10</v>
      </c>
      <c r="J317" s="65"/>
      <c r="K317" s="65">
        <v>1</v>
      </c>
      <c r="L317" s="65">
        <v>4</v>
      </c>
      <c r="M317" s="65">
        <v>8</v>
      </c>
      <c r="N317" s="65">
        <v>2</v>
      </c>
      <c r="O317" s="65"/>
      <c r="P317" s="65">
        <v>4</v>
      </c>
      <c r="Q317" s="65"/>
      <c r="R317" s="65"/>
      <c r="S317" s="65">
        <v>3</v>
      </c>
      <c r="T317" s="65">
        <v>7</v>
      </c>
      <c r="U317" s="65">
        <v>28</v>
      </c>
      <c r="V317" s="65"/>
      <c r="W317" s="65"/>
      <c r="X317" s="65">
        <v>3</v>
      </c>
      <c r="Y317" s="65"/>
      <c r="Z317" s="65"/>
      <c r="AA317" s="65"/>
      <c r="AB317" s="65"/>
      <c r="AC317" s="65"/>
      <c r="AD317" s="65"/>
      <c r="AE317" s="65"/>
      <c r="AF317" s="65"/>
      <c r="AG317" s="65"/>
      <c r="AH317" s="65">
        <v>37</v>
      </c>
      <c r="AI317" s="65">
        <v>2</v>
      </c>
      <c r="AJ317" s="180">
        <v>2</v>
      </c>
      <c r="AK317" s="65"/>
      <c r="AL317" s="65"/>
      <c r="AM317" s="65"/>
      <c r="AN317" s="65"/>
      <c r="AO317" s="65"/>
    </row>
    <row r="318" spans="2:41" ht="14.25">
      <c r="B318" s="105">
        <v>5178</v>
      </c>
      <c r="C318" s="55" t="s">
        <v>707</v>
      </c>
      <c r="D318" s="43">
        <f t="shared" si="33"/>
        <v>132</v>
      </c>
      <c r="E318" s="149">
        <f t="shared" si="34"/>
        <v>12</v>
      </c>
      <c r="F318" s="65"/>
      <c r="G318" s="65">
        <v>4</v>
      </c>
      <c r="H318" s="65"/>
      <c r="I318" s="65">
        <v>36</v>
      </c>
      <c r="J318" s="65"/>
      <c r="K318" s="65">
        <v>4</v>
      </c>
      <c r="L318" s="65"/>
      <c r="M318" s="65">
        <v>4</v>
      </c>
      <c r="N318" s="65"/>
      <c r="O318" s="65"/>
      <c r="P318" s="65">
        <v>4</v>
      </c>
      <c r="Q318" s="65">
        <v>2</v>
      </c>
      <c r="R318" s="65"/>
      <c r="S318" s="65"/>
      <c r="T318" s="65">
        <v>21</v>
      </c>
      <c r="U318" s="65">
        <v>13</v>
      </c>
      <c r="V318" s="65"/>
      <c r="W318" s="65"/>
      <c r="X318" s="65">
        <v>3</v>
      </c>
      <c r="Y318" s="65"/>
      <c r="Z318" s="65"/>
      <c r="AA318" s="65"/>
      <c r="AB318" s="65"/>
      <c r="AC318" s="65">
        <v>7</v>
      </c>
      <c r="AD318" s="65"/>
      <c r="AE318" s="65"/>
      <c r="AF318" s="65"/>
      <c r="AG318" s="65"/>
      <c r="AH318" s="65">
        <v>30</v>
      </c>
      <c r="AI318" s="65">
        <v>4</v>
      </c>
      <c r="AJ318" s="180"/>
      <c r="AK318" s="65"/>
      <c r="AL318" s="65"/>
      <c r="AM318" s="65"/>
      <c r="AN318" s="65"/>
      <c r="AO318" s="65"/>
    </row>
    <row r="319" spans="2:41" ht="14.25">
      <c r="B319" s="105">
        <v>5180</v>
      </c>
      <c r="C319" s="55" t="s">
        <v>708</v>
      </c>
      <c r="D319" s="43">
        <f t="shared" si="33"/>
        <v>82</v>
      </c>
      <c r="E319" s="149">
        <f t="shared" si="34"/>
        <v>11</v>
      </c>
      <c r="F319" s="65"/>
      <c r="G319" s="65">
        <v>13</v>
      </c>
      <c r="H319" s="65"/>
      <c r="I319" s="65">
        <v>6</v>
      </c>
      <c r="J319" s="65"/>
      <c r="K319" s="65">
        <v>3</v>
      </c>
      <c r="L319" s="65">
        <v>14</v>
      </c>
      <c r="M319" s="65">
        <v>4</v>
      </c>
      <c r="N319" s="65"/>
      <c r="O319" s="65"/>
      <c r="P319" s="65">
        <v>2</v>
      </c>
      <c r="Q319" s="65"/>
      <c r="R319" s="65">
        <v>1</v>
      </c>
      <c r="S319" s="65"/>
      <c r="T319" s="65">
        <v>15</v>
      </c>
      <c r="U319" s="65">
        <v>4</v>
      </c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>
        <v>6</v>
      </c>
      <c r="AI319" s="65">
        <v>14</v>
      </c>
      <c r="AJ319" s="180"/>
      <c r="AK319" s="65"/>
      <c r="AL319" s="65"/>
      <c r="AM319" s="65"/>
      <c r="AN319" s="65"/>
      <c r="AO319" s="65"/>
    </row>
    <row r="320" spans="2:41" ht="14.25">
      <c r="B320" s="105">
        <v>5194</v>
      </c>
      <c r="C320" s="55" t="s">
        <v>921</v>
      </c>
      <c r="D320" s="43">
        <f t="shared" si="33"/>
        <v>8</v>
      </c>
      <c r="E320" s="149">
        <f t="shared" si="34"/>
        <v>3</v>
      </c>
      <c r="F320" s="65"/>
      <c r="G320" s="65">
        <v>4</v>
      </c>
      <c r="H320" s="65"/>
      <c r="I320" s="65"/>
      <c r="J320" s="65"/>
      <c r="K320" s="65">
        <v>2</v>
      </c>
      <c r="L320" s="65">
        <v>2</v>
      </c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180"/>
      <c r="AK320" s="65"/>
      <c r="AL320" s="65"/>
      <c r="AM320" s="65"/>
      <c r="AN320" s="65"/>
      <c r="AO320" s="65"/>
    </row>
    <row r="321" spans="2:41" ht="14.25">
      <c r="B321" s="105">
        <v>5202</v>
      </c>
      <c r="C321" s="55" t="s">
        <v>709</v>
      </c>
      <c r="D321" s="43">
        <f t="shared" si="33"/>
        <v>3</v>
      </c>
      <c r="E321" s="149">
        <f t="shared" si="34"/>
        <v>2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>
        <v>1</v>
      </c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>
        <v>2</v>
      </c>
      <c r="AD321" s="65"/>
      <c r="AE321" s="65"/>
      <c r="AF321" s="65"/>
      <c r="AG321" s="65"/>
      <c r="AH321" s="65"/>
      <c r="AI321" s="65"/>
      <c r="AJ321" s="180"/>
      <c r="AK321" s="65"/>
      <c r="AL321" s="65"/>
      <c r="AM321" s="65"/>
      <c r="AN321" s="65"/>
      <c r="AO321" s="65"/>
    </row>
    <row r="322" spans="2:41" ht="14.25">
      <c r="B322" s="107">
        <v>5205</v>
      </c>
      <c r="C322" s="55" t="s">
        <v>922</v>
      </c>
      <c r="D322" s="43">
        <f t="shared" si="33"/>
        <v>28</v>
      </c>
      <c r="E322" s="149">
        <f t="shared" si="34"/>
        <v>9</v>
      </c>
      <c r="F322" s="65"/>
      <c r="G322" s="65">
        <v>4</v>
      </c>
      <c r="H322" s="65"/>
      <c r="I322" s="65">
        <v>2</v>
      </c>
      <c r="J322" s="65"/>
      <c r="K322" s="65">
        <v>2</v>
      </c>
      <c r="L322" s="65"/>
      <c r="M322" s="65">
        <v>2</v>
      </c>
      <c r="N322" s="65"/>
      <c r="O322" s="65"/>
      <c r="P322" s="65">
        <v>2</v>
      </c>
      <c r="Q322" s="65">
        <v>2</v>
      </c>
      <c r="R322" s="65"/>
      <c r="S322" s="65"/>
      <c r="T322" s="65">
        <v>3</v>
      </c>
      <c r="U322" s="65">
        <v>2</v>
      </c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>
        <v>9</v>
      </c>
      <c r="AJ322" s="180"/>
      <c r="AK322" s="65"/>
      <c r="AL322" s="65"/>
      <c r="AM322" s="65"/>
      <c r="AN322" s="65"/>
      <c r="AO322" s="65"/>
    </row>
    <row r="323" spans="2:41" ht="14.25">
      <c r="B323" s="105">
        <v>5207</v>
      </c>
      <c r="C323" s="55" t="s">
        <v>923</v>
      </c>
      <c r="D323" s="43">
        <f t="shared" si="33"/>
        <v>162</v>
      </c>
      <c r="E323" s="149">
        <f t="shared" si="34"/>
        <v>13</v>
      </c>
      <c r="F323" s="65"/>
      <c r="G323" s="65">
        <v>30</v>
      </c>
      <c r="H323" s="65"/>
      <c r="I323" s="65">
        <v>12</v>
      </c>
      <c r="J323" s="65"/>
      <c r="K323" s="65">
        <v>1</v>
      </c>
      <c r="L323" s="65">
        <v>7</v>
      </c>
      <c r="M323" s="65">
        <v>1</v>
      </c>
      <c r="N323" s="65"/>
      <c r="O323" s="65"/>
      <c r="P323" s="65">
        <v>3</v>
      </c>
      <c r="Q323" s="65"/>
      <c r="R323" s="65"/>
      <c r="S323" s="65"/>
      <c r="T323" s="65">
        <v>34</v>
      </c>
      <c r="U323" s="65">
        <v>1</v>
      </c>
      <c r="V323" s="65"/>
      <c r="W323" s="65"/>
      <c r="X323" s="65">
        <v>2</v>
      </c>
      <c r="Y323" s="65"/>
      <c r="Z323" s="65"/>
      <c r="AA323" s="65"/>
      <c r="AB323" s="65"/>
      <c r="AC323" s="65"/>
      <c r="AD323" s="65"/>
      <c r="AE323" s="65"/>
      <c r="AF323" s="65">
        <v>41</v>
      </c>
      <c r="AG323" s="65"/>
      <c r="AH323" s="65">
        <v>7</v>
      </c>
      <c r="AI323" s="65">
        <v>21</v>
      </c>
      <c r="AJ323" s="180"/>
      <c r="AK323" s="65"/>
      <c r="AL323" s="65"/>
      <c r="AM323" s="65"/>
      <c r="AN323" s="65">
        <v>2</v>
      </c>
      <c r="AO323" s="65"/>
    </row>
    <row r="324" spans="2:41" ht="14.25">
      <c r="B324" s="105">
        <v>5216</v>
      </c>
      <c r="C324" s="55" t="s">
        <v>924</v>
      </c>
      <c r="D324" s="43">
        <f t="shared" si="33"/>
        <v>303</v>
      </c>
      <c r="E324" s="149">
        <f t="shared" si="34"/>
        <v>11</v>
      </c>
      <c r="F324" s="65"/>
      <c r="G324" s="65">
        <v>46</v>
      </c>
      <c r="H324" s="65"/>
      <c r="I324" s="65">
        <v>34</v>
      </c>
      <c r="J324" s="65"/>
      <c r="K324" s="65">
        <v>5</v>
      </c>
      <c r="L324" s="65">
        <v>26</v>
      </c>
      <c r="M324" s="65">
        <v>29</v>
      </c>
      <c r="N324" s="65"/>
      <c r="O324" s="65"/>
      <c r="P324" s="65">
        <v>22</v>
      </c>
      <c r="Q324" s="65"/>
      <c r="R324" s="65">
        <v>2</v>
      </c>
      <c r="S324" s="65"/>
      <c r="T324" s="65">
        <v>53</v>
      </c>
      <c r="U324" s="65"/>
      <c r="V324" s="65"/>
      <c r="W324" s="65"/>
      <c r="X324" s="65"/>
      <c r="Y324" s="65"/>
      <c r="Z324" s="65"/>
      <c r="AA324" s="65"/>
      <c r="AB324" s="65"/>
      <c r="AC324" s="65">
        <v>5</v>
      </c>
      <c r="AD324" s="65"/>
      <c r="AE324" s="65"/>
      <c r="AF324" s="65"/>
      <c r="AG324" s="65"/>
      <c r="AH324" s="65">
        <v>22</v>
      </c>
      <c r="AI324" s="65">
        <v>59</v>
      </c>
      <c r="AJ324" s="180"/>
      <c r="AK324" s="65"/>
      <c r="AL324" s="65"/>
      <c r="AM324" s="65"/>
      <c r="AN324" s="65"/>
      <c r="AO324" s="65"/>
    </row>
    <row r="325" spans="2:41" ht="14.25">
      <c r="B325" s="105">
        <v>5217</v>
      </c>
      <c r="C325" s="55" t="s">
        <v>710</v>
      </c>
      <c r="D325" s="43">
        <f t="shared" si="33"/>
        <v>186</v>
      </c>
      <c r="E325" s="149">
        <f t="shared" si="34"/>
        <v>13</v>
      </c>
      <c r="F325" s="65"/>
      <c r="G325" s="65">
        <v>16</v>
      </c>
      <c r="H325" s="65"/>
      <c r="I325" s="65">
        <v>9</v>
      </c>
      <c r="J325" s="65"/>
      <c r="K325" s="65">
        <v>14</v>
      </c>
      <c r="L325" s="65">
        <v>46</v>
      </c>
      <c r="M325" s="65">
        <v>8</v>
      </c>
      <c r="N325" s="65"/>
      <c r="O325" s="65"/>
      <c r="P325" s="65">
        <v>26</v>
      </c>
      <c r="Q325" s="65"/>
      <c r="R325" s="65">
        <v>1</v>
      </c>
      <c r="S325" s="65"/>
      <c r="T325" s="65">
        <v>7</v>
      </c>
      <c r="U325" s="65">
        <v>4</v>
      </c>
      <c r="V325" s="65"/>
      <c r="W325" s="65"/>
      <c r="X325" s="65"/>
      <c r="Y325" s="65"/>
      <c r="Z325" s="65"/>
      <c r="AA325" s="65"/>
      <c r="AB325" s="65"/>
      <c r="AC325" s="65">
        <v>4</v>
      </c>
      <c r="AD325" s="65"/>
      <c r="AE325" s="65"/>
      <c r="AF325" s="65"/>
      <c r="AG325" s="65"/>
      <c r="AH325" s="65">
        <v>5</v>
      </c>
      <c r="AI325" s="65">
        <v>42</v>
      </c>
      <c r="AJ325" s="180">
        <v>4</v>
      </c>
      <c r="AK325" s="65"/>
      <c r="AL325" s="65"/>
      <c r="AM325" s="65"/>
      <c r="AN325" s="65"/>
      <c r="AO325" s="65"/>
    </row>
    <row r="326" spans="2:41" ht="14.25">
      <c r="B326" s="105">
        <v>5222</v>
      </c>
      <c r="C326" s="55" t="s">
        <v>711</v>
      </c>
      <c r="D326" s="43">
        <f t="shared" si="33"/>
        <v>22</v>
      </c>
      <c r="E326" s="149">
        <f t="shared" si="34"/>
        <v>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>
        <v>1</v>
      </c>
      <c r="S326" s="65"/>
      <c r="T326" s="65"/>
      <c r="U326" s="65"/>
      <c r="V326" s="65"/>
      <c r="W326" s="65"/>
      <c r="X326" s="65">
        <v>2</v>
      </c>
      <c r="Y326" s="65"/>
      <c r="Z326" s="65"/>
      <c r="AA326" s="65"/>
      <c r="AB326" s="65"/>
      <c r="AC326" s="65"/>
      <c r="AD326" s="65"/>
      <c r="AE326" s="65"/>
      <c r="AF326" s="65"/>
      <c r="AG326" s="65"/>
      <c r="AH326" s="65">
        <v>19</v>
      </c>
      <c r="AI326" s="65"/>
      <c r="AJ326" s="180"/>
      <c r="AK326" s="65"/>
      <c r="AL326" s="65"/>
      <c r="AM326" s="65"/>
      <c r="AN326" s="65"/>
      <c r="AO326" s="65"/>
    </row>
    <row r="327" spans="2:41" ht="14.25">
      <c r="B327" s="107">
        <v>5229</v>
      </c>
      <c r="C327" s="55" t="s">
        <v>712</v>
      </c>
      <c r="D327" s="43">
        <f t="shared" si="33"/>
        <v>2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>
        <v>2</v>
      </c>
      <c r="AJ327" s="180"/>
      <c r="AK327" s="65"/>
      <c r="AL327" s="65"/>
      <c r="AM327" s="65"/>
      <c r="AN327" s="65"/>
      <c r="AO327" s="65"/>
    </row>
    <row r="328" spans="2:41" ht="14.25">
      <c r="B328" s="105">
        <v>5245</v>
      </c>
      <c r="C328" s="55" t="s">
        <v>713</v>
      </c>
      <c r="D328" s="43">
        <f t="shared" si="33"/>
        <v>275</v>
      </c>
      <c r="E328" s="149">
        <f t="shared" si="34"/>
        <v>14</v>
      </c>
      <c r="F328" s="65"/>
      <c r="G328" s="65">
        <v>22</v>
      </c>
      <c r="H328" s="65"/>
      <c r="I328" s="65">
        <v>14</v>
      </c>
      <c r="J328" s="65"/>
      <c r="K328" s="65">
        <v>19</v>
      </c>
      <c r="L328" s="65">
        <v>34</v>
      </c>
      <c r="M328" s="65">
        <v>8</v>
      </c>
      <c r="N328" s="65"/>
      <c r="O328" s="65"/>
      <c r="P328" s="65">
        <v>67</v>
      </c>
      <c r="Q328" s="65"/>
      <c r="R328" s="65"/>
      <c r="S328" s="65"/>
      <c r="T328" s="65">
        <v>9</v>
      </c>
      <c r="U328" s="65">
        <v>2</v>
      </c>
      <c r="V328" s="65"/>
      <c r="W328" s="65"/>
      <c r="X328" s="65">
        <v>4</v>
      </c>
      <c r="Y328" s="65"/>
      <c r="Z328" s="65"/>
      <c r="AA328" s="65"/>
      <c r="AB328" s="65"/>
      <c r="AC328" s="65">
        <v>9</v>
      </c>
      <c r="AD328" s="65">
        <v>1</v>
      </c>
      <c r="AE328" s="65"/>
      <c r="AF328" s="65"/>
      <c r="AG328" s="65">
        <v>2</v>
      </c>
      <c r="AH328" s="65">
        <v>6</v>
      </c>
      <c r="AI328" s="65">
        <v>78</v>
      </c>
      <c r="AJ328" s="180"/>
      <c r="AK328" s="65"/>
      <c r="AL328" s="65"/>
      <c r="AM328" s="65"/>
      <c r="AN328" s="65"/>
      <c r="AO328" s="65"/>
    </row>
    <row r="329" spans="2:41" ht="14.25">
      <c r="B329" s="105">
        <v>5256</v>
      </c>
      <c r="C329" s="55" t="s">
        <v>714</v>
      </c>
      <c r="D329" s="43">
        <f t="shared" si="33"/>
        <v>145</v>
      </c>
      <c r="E329" s="149">
        <f t="shared" si="34"/>
        <v>10</v>
      </c>
      <c r="F329" s="65"/>
      <c r="G329" s="65">
        <v>35</v>
      </c>
      <c r="H329" s="65"/>
      <c r="I329" s="65">
        <v>20</v>
      </c>
      <c r="J329" s="65"/>
      <c r="K329" s="65">
        <v>2</v>
      </c>
      <c r="L329" s="65">
        <v>7</v>
      </c>
      <c r="M329" s="65">
        <v>14</v>
      </c>
      <c r="N329" s="65"/>
      <c r="O329" s="65"/>
      <c r="P329" s="65">
        <v>9</v>
      </c>
      <c r="Q329" s="65"/>
      <c r="R329" s="65"/>
      <c r="S329" s="65"/>
      <c r="T329" s="65">
        <v>32</v>
      </c>
      <c r="U329" s="65">
        <v>10</v>
      </c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>
        <v>10</v>
      </c>
      <c r="AI329" s="65">
        <v>6</v>
      </c>
      <c r="AJ329" s="180"/>
      <c r="AK329" s="65"/>
      <c r="AL329" s="65"/>
      <c r="AM329" s="65"/>
      <c r="AN329" s="65"/>
      <c r="AO329" s="65"/>
    </row>
    <row r="330" spans="2:41" ht="14.25">
      <c r="B330" s="105">
        <v>5271</v>
      </c>
      <c r="C330" s="55" t="s">
        <v>715</v>
      </c>
      <c r="D330" s="43">
        <f t="shared" si="33"/>
        <v>28</v>
      </c>
      <c r="E330" s="149">
        <f t="shared" si="34"/>
        <v>6</v>
      </c>
      <c r="F330" s="65"/>
      <c r="G330" s="65">
        <v>2</v>
      </c>
      <c r="H330" s="65"/>
      <c r="I330" s="65">
        <v>5</v>
      </c>
      <c r="J330" s="65"/>
      <c r="K330" s="65"/>
      <c r="L330" s="65"/>
      <c r="M330" s="65">
        <v>1</v>
      </c>
      <c r="N330" s="65"/>
      <c r="O330" s="65"/>
      <c r="P330" s="65"/>
      <c r="Q330" s="65"/>
      <c r="R330" s="65"/>
      <c r="S330" s="65"/>
      <c r="T330" s="65">
        <v>8</v>
      </c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>
        <v>11</v>
      </c>
      <c r="AI330" s="65">
        <v>1</v>
      </c>
      <c r="AJ330" s="180"/>
      <c r="AK330" s="65"/>
      <c r="AL330" s="65"/>
      <c r="AM330" s="65"/>
      <c r="AN330" s="65"/>
      <c r="AO330" s="65"/>
    </row>
    <row r="331" spans="2:41" ht="14.25">
      <c r="B331" s="105">
        <v>5274</v>
      </c>
      <c r="C331" s="55" t="s">
        <v>716</v>
      </c>
      <c r="D331" s="43">
        <f t="shared" si="33"/>
        <v>2</v>
      </c>
      <c r="E331" s="149">
        <f t="shared" si="34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>
        <v>2</v>
      </c>
      <c r="AJ331" s="180"/>
      <c r="AK331" s="65"/>
      <c r="AL331" s="65"/>
      <c r="AM331" s="65"/>
      <c r="AN331" s="65"/>
      <c r="AO331" s="65"/>
    </row>
    <row r="332" spans="2:41" ht="14.25">
      <c r="B332" s="105">
        <v>5276</v>
      </c>
      <c r="C332" s="55" t="s">
        <v>717</v>
      </c>
      <c r="D332" s="43">
        <f t="shared" si="33"/>
        <v>140</v>
      </c>
      <c r="E332" s="149">
        <f t="shared" si="34"/>
        <v>12</v>
      </c>
      <c r="F332" s="65"/>
      <c r="G332" s="65">
        <v>16</v>
      </c>
      <c r="H332" s="65"/>
      <c r="I332" s="65">
        <v>29</v>
      </c>
      <c r="J332" s="65"/>
      <c r="K332" s="65">
        <v>1</v>
      </c>
      <c r="L332" s="65">
        <v>6</v>
      </c>
      <c r="M332" s="65">
        <v>10</v>
      </c>
      <c r="N332" s="65"/>
      <c r="O332" s="65"/>
      <c r="P332" s="65">
        <v>12</v>
      </c>
      <c r="Q332" s="65"/>
      <c r="R332" s="65"/>
      <c r="S332" s="65"/>
      <c r="T332" s="65">
        <v>29</v>
      </c>
      <c r="U332" s="65"/>
      <c r="V332" s="65"/>
      <c r="W332" s="65"/>
      <c r="X332" s="65"/>
      <c r="Y332" s="65"/>
      <c r="Z332" s="65">
        <v>2</v>
      </c>
      <c r="AA332" s="65"/>
      <c r="AB332" s="65"/>
      <c r="AC332" s="65">
        <v>2</v>
      </c>
      <c r="AD332" s="65"/>
      <c r="AE332" s="65"/>
      <c r="AF332" s="65">
        <v>2</v>
      </c>
      <c r="AG332" s="65"/>
      <c r="AH332" s="65">
        <v>11</v>
      </c>
      <c r="AI332" s="65">
        <v>20</v>
      </c>
      <c r="AJ332" s="180"/>
      <c r="AK332" s="65"/>
      <c r="AL332" s="65"/>
      <c r="AM332" s="65"/>
      <c r="AN332" s="65"/>
      <c r="AO332" s="65"/>
    </row>
    <row r="333" spans="2:41" ht="14.25">
      <c r="B333" s="107">
        <v>5295</v>
      </c>
      <c r="C333" s="55" t="s">
        <v>718</v>
      </c>
      <c r="D333" s="43">
        <f t="shared" si="33"/>
        <v>59</v>
      </c>
      <c r="E333" s="149">
        <f t="shared" si="34"/>
        <v>9</v>
      </c>
      <c r="F333" s="65"/>
      <c r="G333" s="65">
        <v>8</v>
      </c>
      <c r="H333" s="65"/>
      <c r="I333" s="65">
        <v>6</v>
      </c>
      <c r="J333" s="65"/>
      <c r="K333" s="65"/>
      <c r="L333" s="65">
        <v>3</v>
      </c>
      <c r="M333" s="65">
        <v>6</v>
      </c>
      <c r="N333" s="65"/>
      <c r="O333" s="65"/>
      <c r="P333" s="65">
        <v>2</v>
      </c>
      <c r="Q333" s="65"/>
      <c r="R333" s="65"/>
      <c r="S333" s="65"/>
      <c r="T333" s="65">
        <v>25</v>
      </c>
      <c r="U333" s="65">
        <v>4</v>
      </c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>
        <v>3</v>
      </c>
      <c r="AI333" s="65">
        <v>2</v>
      </c>
      <c r="AJ333" s="180"/>
      <c r="AK333" s="65"/>
      <c r="AL333" s="65"/>
      <c r="AM333" s="65"/>
      <c r="AN333" s="65"/>
      <c r="AO333" s="65"/>
    </row>
    <row r="334" spans="2:41" ht="14.25">
      <c r="B334" s="105">
        <v>5297</v>
      </c>
      <c r="C334" s="55" t="s">
        <v>719</v>
      </c>
      <c r="D334" s="43">
        <f aca="true" t="shared" si="35" ref="D334:D365">SUM(F334:AO334)</f>
        <v>0</v>
      </c>
      <c r="E334" s="149">
        <f aca="true" t="shared" si="36" ref="E334:E365">COUNT(F334:AO334)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180"/>
      <c r="AK334" s="65"/>
      <c r="AL334" s="65"/>
      <c r="AM334" s="65"/>
      <c r="AN334" s="65"/>
      <c r="AO334" s="65"/>
    </row>
    <row r="335" spans="2:41" ht="14.25">
      <c r="B335" s="105">
        <v>5298</v>
      </c>
      <c r="C335" s="55" t="s">
        <v>720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180"/>
      <c r="AK335" s="65"/>
      <c r="AL335" s="65"/>
      <c r="AM335" s="65"/>
      <c r="AN335" s="65"/>
      <c r="AO335" s="65"/>
    </row>
    <row r="336" spans="2:41" ht="14.25">
      <c r="B336" s="105">
        <v>5303</v>
      </c>
      <c r="C336" s="55" t="s">
        <v>925</v>
      </c>
      <c r="D336" s="43">
        <f t="shared" si="35"/>
        <v>149</v>
      </c>
      <c r="E336" s="149">
        <f t="shared" si="36"/>
        <v>18</v>
      </c>
      <c r="F336" s="65"/>
      <c r="G336" s="65">
        <v>9</v>
      </c>
      <c r="H336" s="65"/>
      <c r="I336" s="65">
        <v>14</v>
      </c>
      <c r="J336" s="65"/>
      <c r="K336" s="65">
        <v>4</v>
      </c>
      <c r="L336" s="65">
        <v>8</v>
      </c>
      <c r="M336" s="65">
        <v>6</v>
      </c>
      <c r="N336" s="65"/>
      <c r="O336" s="65"/>
      <c r="P336" s="65">
        <v>4</v>
      </c>
      <c r="Q336" s="65"/>
      <c r="R336" s="65"/>
      <c r="S336" s="65">
        <v>4</v>
      </c>
      <c r="T336" s="65">
        <v>19</v>
      </c>
      <c r="U336" s="65">
        <v>24</v>
      </c>
      <c r="V336" s="65"/>
      <c r="W336" s="65"/>
      <c r="X336" s="65">
        <v>2</v>
      </c>
      <c r="Y336" s="65"/>
      <c r="Z336" s="65"/>
      <c r="AA336" s="65"/>
      <c r="AB336" s="65"/>
      <c r="AC336" s="65">
        <v>2</v>
      </c>
      <c r="AD336" s="65">
        <v>4</v>
      </c>
      <c r="AE336" s="65">
        <v>1</v>
      </c>
      <c r="AF336" s="65"/>
      <c r="AG336" s="65">
        <v>2</v>
      </c>
      <c r="AH336" s="65">
        <v>27</v>
      </c>
      <c r="AI336" s="65">
        <v>15</v>
      </c>
      <c r="AJ336" s="180">
        <v>2</v>
      </c>
      <c r="AK336" s="65"/>
      <c r="AL336" s="65"/>
      <c r="AM336" s="65"/>
      <c r="AN336" s="65"/>
      <c r="AO336" s="65">
        <v>2</v>
      </c>
    </row>
    <row r="337" spans="2:41" ht="14.25">
      <c r="B337" s="105">
        <v>5305</v>
      </c>
      <c r="C337" s="55" t="s">
        <v>721</v>
      </c>
      <c r="D337" s="43">
        <f t="shared" si="35"/>
        <v>1</v>
      </c>
      <c r="E337" s="149">
        <f t="shared" si="36"/>
        <v>1</v>
      </c>
      <c r="F337" s="65"/>
      <c r="G337" s="65"/>
      <c r="H337" s="65"/>
      <c r="I337" s="65">
        <v>1</v>
      </c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180"/>
      <c r="AK337" s="65"/>
      <c r="AL337" s="65"/>
      <c r="AM337" s="65"/>
      <c r="AN337" s="65"/>
      <c r="AO337" s="65"/>
    </row>
    <row r="338" spans="2:41" ht="14.25">
      <c r="B338" s="105">
        <v>5311</v>
      </c>
      <c r="C338" s="55" t="s">
        <v>722</v>
      </c>
      <c r="D338" s="43">
        <f t="shared" si="35"/>
        <v>2</v>
      </c>
      <c r="E338" s="149">
        <f t="shared" si="36"/>
        <v>1</v>
      </c>
      <c r="F338" s="65"/>
      <c r="G338" s="65"/>
      <c r="H338" s="65"/>
      <c r="I338" s="65">
        <v>2</v>
      </c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180"/>
      <c r="AK338" s="65"/>
      <c r="AL338" s="65"/>
      <c r="AM338" s="65"/>
      <c r="AN338" s="65"/>
      <c r="AO338" s="65"/>
    </row>
    <row r="339" spans="2:41" ht="14.25">
      <c r="B339" s="105">
        <v>5318</v>
      </c>
      <c r="C339" s="55" t="s">
        <v>723</v>
      </c>
      <c r="D339" s="43">
        <f t="shared" si="35"/>
        <v>2</v>
      </c>
      <c r="E339" s="149">
        <f t="shared" si="36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>
        <v>2</v>
      </c>
      <c r="AI339" s="65"/>
      <c r="AJ339" s="180"/>
      <c r="AK339" s="65"/>
      <c r="AL339" s="65"/>
      <c r="AM339" s="65"/>
      <c r="AN339" s="65"/>
      <c r="AO339" s="65"/>
    </row>
    <row r="340" spans="2:41" ht="14.25">
      <c r="B340" s="105">
        <v>5323</v>
      </c>
      <c r="C340" s="55" t="s">
        <v>724</v>
      </c>
      <c r="D340" s="43">
        <f t="shared" si="35"/>
        <v>73</v>
      </c>
      <c r="E340" s="149">
        <f t="shared" si="36"/>
        <v>12</v>
      </c>
      <c r="F340" s="65"/>
      <c r="G340" s="65">
        <v>11</v>
      </c>
      <c r="H340" s="65"/>
      <c r="I340" s="65">
        <v>4</v>
      </c>
      <c r="J340" s="65"/>
      <c r="K340" s="65">
        <v>3</v>
      </c>
      <c r="L340" s="65">
        <v>13</v>
      </c>
      <c r="M340" s="65">
        <v>3</v>
      </c>
      <c r="N340" s="65"/>
      <c r="O340" s="65">
        <v>2</v>
      </c>
      <c r="P340" s="65">
        <v>6</v>
      </c>
      <c r="Q340" s="65"/>
      <c r="R340" s="65"/>
      <c r="S340" s="65"/>
      <c r="T340" s="65">
        <v>8</v>
      </c>
      <c r="U340" s="65">
        <v>2</v>
      </c>
      <c r="V340" s="65"/>
      <c r="W340" s="65"/>
      <c r="X340" s="65"/>
      <c r="Y340" s="65"/>
      <c r="Z340" s="65"/>
      <c r="AA340" s="65"/>
      <c r="AB340" s="65">
        <v>2</v>
      </c>
      <c r="AC340" s="65"/>
      <c r="AD340" s="65"/>
      <c r="AE340" s="65"/>
      <c r="AF340" s="65"/>
      <c r="AG340" s="65"/>
      <c r="AH340" s="65">
        <v>3</v>
      </c>
      <c r="AI340" s="65">
        <v>16</v>
      </c>
      <c r="AJ340" s="180"/>
      <c r="AK340" s="65"/>
      <c r="AL340" s="65"/>
      <c r="AM340" s="65"/>
      <c r="AN340" s="65"/>
      <c r="AO340" s="65"/>
    </row>
    <row r="341" spans="2:41" ht="14.25">
      <c r="B341" s="105">
        <v>5328</v>
      </c>
      <c r="C341" s="55" t="s">
        <v>725</v>
      </c>
      <c r="D341" s="43">
        <f t="shared" si="35"/>
        <v>161</v>
      </c>
      <c r="E341" s="149">
        <f t="shared" si="36"/>
        <v>11</v>
      </c>
      <c r="F341" s="65"/>
      <c r="G341" s="65">
        <v>50</v>
      </c>
      <c r="H341" s="65"/>
      <c r="I341" s="65">
        <v>13</v>
      </c>
      <c r="J341" s="65"/>
      <c r="K341" s="65">
        <v>2</v>
      </c>
      <c r="L341" s="65">
        <v>14</v>
      </c>
      <c r="M341" s="65">
        <v>3</v>
      </c>
      <c r="N341" s="65"/>
      <c r="O341" s="65"/>
      <c r="P341" s="65">
        <v>6</v>
      </c>
      <c r="Q341" s="65"/>
      <c r="R341" s="65"/>
      <c r="S341" s="65"/>
      <c r="T341" s="65">
        <v>40</v>
      </c>
      <c r="U341" s="65">
        <v>4</v>
      </c>
      <c r="V341" s="65"/>
      <c r="W341" s="65"/>
      <c r="X341" s="65"/>
      <c r="Y341" s="65"/>
      <c r="Z341" s="65"/>
      <c r="AA341" s="65"/>
      <c r="AB341" s="65"/>
      <c r="AC341" s="65"/>
      <c r="AD341" s="65"/>
      <c r="AE341" s="65">
        <v>1</v>
      </c>
      <c r="AF341" s="65"/>
      <c r="AG341" s="65"/>
      <c r="AH341" s="65">
        <v>2</v>
      </c>
      <c r="AI341" s="65">
        <v>26</v>
      </c>
      <c r="AJ341" s="180"/>
      <c r="AK341" s="65"/>
      <c r="AL341" s="65"/>
      <c r="AM341" s="65"/>
      <c r="AN341" s="65"/>
      <c r="AO341" s="65"/>
    </row>
    <row r="342" spans="2:41" ht="14.25">
      <c r="B342" s="105">
        <v>5330</v>
      </c>
      <c r="C342" s="55" t="s">
        <v>726</v>
      </c>
      <c r="D342" s="43">
        <f t="shared" si="35"/>
        <v>295</v>
      </c>
      <c r="E342" s="149">
        <f t="shared" si="36"/>
        <v>13</v>
      </c>
      <c r="F342" s="65"/>
      <c r="G342" s="65">
        <v>10</v>
      </c>
      <c r="H342" s="65"/>
      <c r="I342" s="65">
        <v>13</v>
      </c>
      <c r="J342" s="65"/>
      <c r="K342" s="65">
        <v>9</v>
      </c>
      <c r="L342" s="65"/>
      <c r="M342" s="65">
        <v>169</v>
      </c>
      <c r="N342" s="65">
        <v>2</v>
      </c>
      <c r="O342" s="65"/>
      <c r="P342" s="65">
        <v>41</v>
      </c>
      <c r="Q342" s="65"/>
      <c r="R342" s="65"/>
      <c r="S342" s="65"/>
      <c r="T342" s="65">
        <v>13</v>
      </c>
      <c r="U342" s="65"/>
      <c r="V342" s="65"/>
      <c r="W342" s="65"/>
      <c r="X342" s="65">
        <v>2</v>
      </c>
      <c r="Y342" s="65"/>
      <c r="Z342" s="65"/>
      <c r="AA342" s="65"/>
      <c r="AB342" s="65"/>
      <c r="AC342" s="65">
        <v>6</v>
      </c>
      <c r="AD342" s="65">
        <v>1</v>
      </c>
      <c r="AE342" s="65"/>
      <c r="AF342" s="65">
        <v>6</v>
      </c>
      <c r="AG342" s="65"/>
      <c r="AH342" s="65">
        <v>14</v>
      </c>
      <c r="AI342" s="65">
        <v>9</v>
      </c>
      <c r="AJ342" s="180"/>
      <c r="AK342" s="65"/>
      <c r="AL342" s="65"/>
      <c r="AM342" s="65"/>
      <c r="AN342" s="65"/>
      <c r="AO342" s="65"/>
    </row>
    <row r="343" spans="2:41" ht="14.25">
      <c r="B343" s="107">
        <v>5344</v>
      </c>
      <c r="C343" s="55" t="s">
        <v>727</v>
      </c>
      <c r="D343" s="43">
        <f t="shared" si="35"/>
        <v>1</v>
      </c>
      <c r="E343" s="149">
        <f t="shared" si="36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>
        <v>1</v>
      </c>
      <c r="AJ343" s="180"/>
      <c r="AK343" s="65"/>
      <c r="AL343" s="65"/>
      <c r="AM343" s="65"/>
      <c r="AN343" s="65"/>
      <c r="AO343" s="65"/>
    </row>
    <row r="344" spans="2:41" ht="14.25">
      <c r="B344" s="105">
        <v>5345</v>
      </c>
      <c r="C344" s="55" t="s">
        <v>728</v>
      </c>
      <c r="D344" s="43">
        <f t="shared" si="35"/>
        <v>190</v>
      </c>
      <c r="E344" s="149">
        <f t="shared" si="36"/>
        <v>13</v>
      </c>
      <c r="F344" s="65"/>
      <c r="G344" s="65">
        <v>1</v>
      </c>
      <c r="H344" s="65"/>
      <c r="I344" s="65">
        <v>2</v>
      </c>
      <c r="J344" s="65"/>
      <c r="K344" s="65">
        <v>16</v>
      </c>
      <c r="L344" s="65">
        <v>5</v>
      </c>
      <c r="M344" s="65">
        <v>4</v>
      </c>
      <c r="N344" s="65"/>
      <c r="O344" s="65"/>
      <c r="P344" s="65">
        <v>19</v>
      </c>
      <c r="Q344" s="65"/>
      <c r="R344" s="65"/>
      <c r="S344" s="65"/>
      <c r="T344" s="65">
        <v>2</v>
      </c>
      <c r="U344" s="65"/>
      <c r="V344" s="65"/>
      <c r="W344" s="65"/>
      <c r="X344" s="65">
        <v>2</v>
      </c>
      <c r="Y344" s="65"/>
      <c r="Z344" s="65">
        <v>1</v>
      </c>
      <c r="AA344" s="65"/>
      <c r="AB344" s="65"/>
      <c r="AC344" s="65"/>
      <c r="AD344" s="65">
        <v>2</v>
      </c>
      <c r="AE344" s="65"/>
      <c r="AF344" s="65"/>
      <c r="AG344" s="65">
        <v>3</v>
      </c>
      <c r="AH344" s="65">
        <v>4</v>
      </c>
      <c r="AI344" s="65">
        <v>129</v>
      </c>
      <c r="AJ344" s="180"/>
      <c r="AK344" s="65"/>
      <c r="AL344" s="65"/>
      <c r="AM344" s="65"/>
      <c r="AN344" s="65"/>
      <c r="AO344" s="65"/>
    </row>
    <row r="345" spans="2:41" ht="14.25">
      <c r="B345" s="105">
        <v>5347</v>
      </c>
      <c r="C345" s="55" t="s">
        <v>729</v>
      </c>
      <c r="D345" s="43">
        <f t="shared" si="35"/>
        <v>64</v>
      </c>
      <c r="E345" s="149">
        <f t="shared" si="36"/>
        <v>10</v>
      </c>
      <c r="F345" s="65"/>
      <c r="G345" s="65">
        <v>13</v>
      </c>
      <c r="H345" s="65"/>
      <c r="I345" s="65">
        <v>4</v>
      </c>
      <c r="J345" s="65"/>
      <c r="K345" s="65"/>
      <c r="L345" s="65">
        <v>7</v>
      </c>
      <c r="M345" s="65">
        <v>7</v>
      </c>
      <c r="N345" s="65"/>
      <c r="O345" s="65"/>
      <c r="P345" s="65">
        <v>4</v>
      </c>
      <c r="Q345" s="65"/>
      <c r="R345" s="65"/>
      <c r="S345" s="65"/>
      <c r="T345" s="65">
        <v>10</v>
      </c>
      <c r="U345" s="65">
        <v>6</v>
      </c>
      <c r="V345" s="65"/>
      <c r="W345" s="65"/>
      <c r="X345" s="65"/>
      <c r="Y345" s="65"/>
      <c r="Z345" s="65"/>
      <c r="AA345" s="65"/>
      <c r="AB345" s="65"/>
      <c r="AC345" s="65">
        <v>2</v>
      </c>
      <c r="AD345" s="65"/>
      <c r="AE345" s="65"/>
      <c r="AF345" s="65"/>
      <c r="AG345" s="65"/>
      <c r="AH345" s="65">
        <v>3</v>
      </c>
      <c r="AI345" s="65">
        <v>8</v>
      </c>
      <c r="AJ345" s="180"/>
      <c r="AK345" s="65"/>
      <c r="AL345" s="65"/>
      <c r="AM345" s="65"/>
      <c r="AN345" s="65"/>
      <c r="AO345" s="65"/>
    </row>
    <row r="346" spans="2:41" ht="14.25">
      <c r="B346" s="105">
        <v>5352</v>
      </c>
      <c r="C346" s="55" t="s">
        <v>730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180"/>
      <c r="AK346" s="65"/>
      <c r="AL346" s="65"/>
      <c r="AM346" s="65"/>
      <c r="AN346" s="65"/>
      <c r="AO346" s="65"/>
    </row>
    <row r="347" spans="2:41" ht="14.25">
      <c r="B347" s="105">
        <v>5353</v>
      </c>
      <c r="C347" s="55" t="s">
        <v>731</v>
      </c>
      <c r="D347" s="43">
        <f t="shared" si="35"/>
        <v>5</v>
      </c>
      <c r="E347" s="149">
        <f t="shared" si="36"/>
        <v>3</v>
      </c>
      <c r="F347" s="65"/>
      <c r="G347" s="65">
        <v>2</v>
      </c>
      <c r="H347" s="65"/>
      <c r="I347" s="65">
        <v>1</v>
      </c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>
        <v>2</v>
      </c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180"/>
      <c r="AK347" s="65"/>
      <c r="AL347" s="65"/>
      <c r="AM347" s="65"/>
      <c r="AN347" s="65"/>
      <c r="AO347" s="65"/>
    </row>
    <row r="348" spans="2:41" ht="14.25">
      <c r="B348" s="105">
        <v>5361</v>
      </c>
      <c r="C348" s="55" t="s">
        <v>732</v>
      </c>
      <c r="D348" s="43">
        <f t="shared" si="35"/>
        <v>176</v>
      </c>
      <c r="E348" s="149">
        <f t="shared" si="36"/>
        <v>12</v>
      </c>
      <c r="F348" s="65"/>
      <c r="G348" s="65">
        <v>19</v>
      </c>
      <c r="H348" s="65"/>
      <c r="I348" s="65">
        <v>2</v>
      </c>
      <c r="J348" s="65"/>
      <c r="K348" s="65">
        <v>29</v>
      </c>
      <c r="L348" s="65">
        <v>14</v>
      </c>
      <c r="M348" s="65">
        <v>6</v>
      </c>
      <c r="N348" s="65"/>
      <c r="O348" s="65"/>
      <c r="P348" s="65">
        <v>40</v>
      </c>
      <c r="Q348" s="65">
        <v>2</v>
      </c>
      <c r="R348" s="65">
        <v>1</v>
      </c>
      <c r="S348" s="65"/>
      <c r="T348" s="65"/>
      <c r="U348" s="65">
        <v>1</v>
      </c>
      <c r="V348" s="65"/>
      <c r="W348" s="65"/>
      <c r="X348" s="65"/>
      <c r="Y348" s="65"/>
      <c r="Z348" s="65"/>
      <c r="AA348" s="65"/>
      <c r="AB348" s="65"/>
      <c r="AC348" s="65"/>
      <c r="AD348" s="65">
        <v>2</v>
      </c>
      <c r="AE348" s="65"/>
      <c r="AF348" s="65"/>
      <c r="AG348" s="65"/>
      <c r="AH348" s="65"/>
      <c r="AI348" s="65">
        <v>58</v>
      </c>
      <c r="AJ348" s="180"/>
      <c r="AK348" s="65">
        <v>2</v>
      </c>
      <c r="AL348" s="65"/>
      <c r="AM348" s="65"/>
      <c r="AN348" s="65"/>
      <c r="AO348" s="65"/>
    </row>
    <row r="349" spans="2:41" ht="14.25">
      <c r="B349" s="105">
        <v>5363</v>
      </c>
      <c r="C349" s="55" t="s">
        <v>733</v>
      </c>
      <c r="D349" s="43">
        <f t="shared" si="35"/>
        <v>1</v>
      </c>
      <c r="E349" s="149">
        <f t="shared" si="36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>
        <v>1</v>
      </c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180"/>
      <c r="AK349" s="65"/>
      <c r="AL349" s="65"/>
      <c r="AM349" s="65"/>
      <c r="AN349" s="65"/>
      <c r="AO349" s="65"/>
    </row>
    <row r="350" spans="2:41" ht="14.25">
      <c r="B350" s="105">
        <v>5364</v>
      </c>
      <c r="C350" s="55" t="s">
        <v>734</v>
      </c>
      <c r="D350" s="43">
        <f t="shared" si="35"/>
        <v>17</v>
      </c>
      <c r="E350" s="149">
        <f t="shared" si="36"/>
        <v>5</v>
      </c>
      <c r="F350" s="65"/>
      <c r="G350" s="65"/>
      <c r="H350" s="65"/>
      <c r="I350" s="65"/>
      <c r="J350" s="65"/>
      <c r="K350" s="65"/>
      <c r="L350" s="65">
        <v>1</v>
      </c>
      <c r="M350" s="65">
        <v>2</v>
      </c>
      <c r="N350" s="65"/>
      <c r="O350" s="65"/>
      <c r="P350" s="65">
        <v>4</v>
      </c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>
        <v>1</v>
      </c>
      <c r="AD350" s="65"/>
      <c r="AE350" s="65"/>
      <c r="AF350" s="65"/>
      <c r="AG350" s="65"/>
      <c r="AH350" s="65"/>
      <c r="AI350" s="65">
        <v>9</v>
      </c>
      <c r="AJ350" s="180"/>
      <c r="AK350" s="65"/>
      <c r="AL350" s="65"/>
      <c r="AM350" s="65"/>
      <c r="AN350" s="65"/>
      <c r="AO350" s="65"/>
    </row>
    <row r="351" spans="2:41" ht="14.25">
      <c r="B351" s="105">
        <v>5371</v>
      </c>
      <c r="C351" s="55" t="s">
        <v>735</v>
      </c>
      <c r="D351" s="43">
        <f t="shared" si="35"/>
        <v>1</v>
      </c>
      <c r="E351" s="149">
        <f t="shared" si="36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>
        <v>1</v>
      </c>
      <c r="AJ351" s="180"/>
      <c r="AK351" s="65"/>
      <c r="AL351" s="65"/>
      <c r="AM351" s="65"/>
      <c r="AN351" s="65"/>
      <c r="AO351" s="65"/>
    </row>
    <row r="352" spans="2:41" ht="14.25">
      <c r="B352" s="105">
        <v>5390</v>
      </c>
      <c r="C352" s="55" t="s">
        <v>736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180"/>
      <c r="AK352" s="65"/>
      <c r="AL352" s="65"/>
      <c r="AM352" s="65"/>
      <c r="AN352" s="65"/>
      <c r="AO352" s="65"/>
    </row>
    <row r="353" spans="2:41" ht="14.25">
      <c r="B353" s="105">
        <v>5391</v>
      </c>
      <c r="C353" s="55" t="s">
        <v>737</v>
      </c>
      <c r="D353" s="43">
        <f t="shared" si="35"/>
        <v>193</v>
      </c>
      <c r="E353" s="149">
        <f t="shared" si="36"/>
        <v>13</v>
      </c>
      <c r="F353" s="65"/>
      <c r="G353" s="65">
        <v>39</v>
      </c>
      <c r="H353" s="65"/>
      <c r="I353" s="65">
        <v>14</v>
      </c>
      <c r="J353" s="65"/>
      <c r="K353" s="65">
        <v>10</v>
      </c>
      <c r="L353" s="65">
        <v>12</v>
      </c>
      <c r="M353" s="65">
        <v>18</v>
      </c>
      <c r="N353" s="65"/>
      <c r="O353" s="65"/>
      <c r="P353" s="65">
        <v>23</v>
      </c>
      <c r="Q353" s="65"/>
      <c r="R353" s="65"/>
      <c r="S353" s="65"/>
      <c r="T353" s="65">
        <v>22</v>
      </c>
      <c r="U353" s="65">
        <v>2</v>
      </c>
      <c r="V353" s="65"/>
      <c r="W353" s="65"/>
      <c r="X353" s="65"/>
      <c r="Y353" s="65"/>
      <c r="Z353" s="65">
        <v>1</v>
      </c>
      <c r="AA353" s="65"/>
      <c r="AB353" s="65"/>
      <c r="AC353" s="65">
        <v>5</v>
      </c>
      <c r="AD353" s="65">
        <v>4</v>
      </c>
      <c r="AE353" s="65"/>
      <c r="AF353" s="65"/>
      <c r="AG353" s="65"/>
      <c r="AH353" s="65">
        <v>16</v>
      </c>
      <c r="AI353" s="65">
        <v>27</v>
      </c>
      <c r="AJ353" s="180"/>
      <c r="AK353" s="65"/>
      <c r="AL353" s="65"/>
      <c r="AM353" s="65"/>
      <c r="AN353" s="65"/>
      <c r="AO353" s="65"/>
    </row>
    <row r="354" spans="2:41" ht="14.25">
      <c r="B354" s="105">
        <v>5393</v>
      </c>
      <c r="C354" s="55" t="s">
        <v>738</v>
      </c>
      <c r="D354" s="43">
        <f t="shared" si="35"/>
        <v>4</v>
      </c>
      <c r="E354" s="149">
        <f t="shared" si="36"/>
        <v>1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>
        <v>4</v>
      </c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180"/>
      <c r="AK354" s="65"/>
      <c r="AL354" s="65"/>
      <c r="AM354" s="65"/>
      <c r="AN354" s="65"/>
      <c r="AO354" s="65"/>
    </row>
    <row r="355" spans="2:41" ht="14.25">
      <c r="B355" s="105">
        <v>5399</v>
      </c>
      <c r="C355" s="55" t="s">
        <v>739</v>
      </c>
      <c r="D355" s="43">
        <f t="shared" si="35"/>
        <v>0</v>
      </c>
      <c r="E355" s="149">
        <f t="shared" si="36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180"/>
      <c r="AK355" s="65"/>
      <c r="AL355" s="65"/>
      <c r="AM355" s="65"/>
      <c r="AN355" s="65"/>
      <c r="AO355" s="65"/>
    </row>
    <row r="356" spans="2:41" ht="14.25">
      <c r="B356" s="105">
        <v>5408</v>
      </c>
      <c r="C356" s="55" t="s">
        <v>740</v>
      </c>
      <c r="D356" s="43">
        <f t="shared" si="35"/>
        <v>3</v>
      </c>
      <c r="E356" s="149">
        <f t="shared" si="36"/>
        <v>1</v>
      </c>
      <c r="F356" s="65"/>
      <c r="G356" s="65"/>
      <c r="H356" s="65"/>
      <c r="I356" s="65"/>
      <c r="J356" s="65"/>
      <c r="K356" s="65">
        <v>3</v>
      </c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180"/>
      <c r="AK356" s="65"/>
      <c r="AL356" s="65"/>
      <c r="AM356" s="65"/>
      <c r="AN356" s="65"/>
      <c r="AO356" s="65"/>
    </row>
    <row r="357" spans="2:41" ht="14.25">
      <c r="B357" s="105">
        <v>5409</v>
      </c>
      <c r="C357" s="55" t="s">
        <v>741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180"/>
      <c r="AK357" s="65"/>
      <c r="AL357" s="65"/>
      <c r="AM357" s="65"/>
      <c r="AN357" s="65"/>
      <c r="AO357" s="65"/>
    </row>
    <row r="358" spans="2:41" ht="14.25">
      <c r="B358" s="105">
        <v>5411</v>
      </c>
      <c r="C358" s="55" t="s">
        <v>742</v>
      </c>
      <c r="D358" s="43">
        <f t="shared" si="35"/>
        <v>121</v>
      </c>
      <c r="E358" s="149">
        <f t="shared" si="36"/>
        <v>11</v>
      </c>
      <c r="F358" s="65"/>
      <c r="G358" s="65">
        <v>15</v>
      </c>
      <c r="H358" s="65"/>
      <c r="I358" s="65">
        <v>3</v>
      </c>
      <c r="J358" s="65"/>
      <c r="K358" s="65">
        <v>3</v>
      </c>
      <c r="L358" s="65">
        <v>40</v>
      </c>
      <c r="M358" s="65">
        <v>2</v>
      </c>
      <c r="N358" s="65"/>
      <c r="O358" s="65"/>
      <c r="P358" s="65">
        <v>17</v>
      </c>
      <c r="Q358" s="65">
        <v>1</v>
      </c>
      <c r="R358" s="65"/>
      <c r="S358" s="65"/>
      <c r="T358" s="65">
        <v>6</v>
      </c>
      <c r="U358" s="65">
        <v>2</v>
      </c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>
        <v>1</v>
      </c>
      <c r="AI358" s="65">
        <v>31</v>
      </c>
      <c r="AJ358" s="180"/>
      <c r="AK358" s="65"/>
      <c r="AL358" s="65"/>
      <c r="AM358" s="65"/>
      <c r="AN358" s="65"/>
      <c r="AO358" s="65"/>
    </row>
    <row r="359" spans="2:41" ht="14.25">
      <c r="B359" s="105">
        <v>5412</v>
      </c>
      <c r="C359" s="55" t="s">
        <v>743</v>
      </c>
      <c r="D359" s="43">
        <f t="shared" si="35"/>
        <v>90</v>
      </c>
      <c r="E359" s="149">
        <f t="shared" si="36"/>
        <v>10</v>
      </c>
      <c r="F359" s="65"/>
      <c r="G359" s="65">
        <v>8</v>
      </c>
      <c r="H359" s="65"/>
      <c r="I359" s="65">
        <v>14</v>
      </c>
      <c r="J359" s="65"/>
      <c r="K359" s="65">
        <v>2</v>
      </c>
      <c r="L359" s="65">
        <v>6</v>
      </c>
      <c r="M359" s="65">
        <v>3</v>
      </c>
      <c r="N359" s="65"/>
      <c r="O359" s="65"/>
      <c r="P359" s="65"/>
      <c r="Q359" s="65"/>
      <c r="R359" s="65">
        <v>1</v>
      </c>
      <c r="S359" s="65"/>
      <c r="T359" s="65">
        <v>41</v>
      </c>
      <c r="U359" s="65">
        <v>2</v>
      </c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>
        <v>6</v>
      </c>
      <c r="AI359" s="65">
        <v>7</v>
      </c>
      <c r="AJ359" s="180"/>
      <c r="AK359" s="65"/>
      <c r="AL359" s="65"/>
      <c r="AM359" s="65"/>
      <c r="AN359" s="65"/>
      <c r="AO359" s="65"/>
    </row>
    <row r="360" spans="2:41" ht="14.25">
      <c r="B360" s="105">
        <v>5421</v>
      </c>
      <c r="C360" s="55" t="s">
        <v>744</v>
      </c>
      <c r="D360" s="43">
        <f t="shared" si="35"/>
        <v>18</v>
      </c>
      <c r="E360" s="149">
        <f t="shared" si="36"/>
        <v>8</v>
      </c>
      <c r="F360" s="65"/>
      <c r="G360" s="65">
        <v>3</v>
      </c>
      <c r="H360" s="65"/>
      <c r="I360" s="65">
        <v>3</v>
      </c>
      <c r="J360" s="65"/>
      <c r="K360" s="65"/>
      <c r="L360" s="65">
        <v>1</v>
      </c>
      <c r="M360" s="65"/>
      <c r="N360" s="65"/>
      <c r="O360" s="65"/>
      <c r="P360" s="65">
        <v>4</v>
      </c>
      <c r="Q360" s="65"/>
      <c r="R360" s="65"/>
      <c r="S360" s="65"/>
      <c r="T360" s="65">
        <v>1</v>
      </c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>
        <v>1</v>
      </c>
      <c r="AG360" s="65"/>
      <c r="AH360" s="65">
        <v>1</v>
      </c>
      <c r="AI360" s="65">
        <v>4</v>
      </c>
      <c r="AJ360" s="180"/>
      <c r="AK360" s="65"/>
      <c r="AL360" s="65"/>
      <c r="AM360" s="65"/>
      <c r="AN360" s="65"/>
      <c r="AO360" s="65"/>
    </row>
    <row r="361" spans="2:41" ht="14.25">
      <c r="B361" s="105">
        <v>5423</v>
      </c>
      <c r="C361" s="55" t="s">
        <v>745</v>
      </c>
      <c r="D361" s="43">
        <f t="shared" si="35"/>
        <v>209</v>
      </c>
      <c r="E361" s="149">
        <f t="shared" si="36"/>
        <v>13</v>
      </c>
      <c r="F361" s="65"/>
      <c r="G361" s="65">
        <v>19</v>
      </c>
      <c r="H361" s="65">
        <v>2</v>
      </c>
      <c r="I361" s="65">
        <v>13</v>
      </c>
      <c r="J361" s="65"/>
      <c r="K361" s="65">
        <v>20</v>
      </c>
      <c r="L361" s="65">
        <v>12</v>
      </c>
      <c r="M361" s="65">
        <v>28</v>
      </c>
      <c r="N361" s="65"/>
      <c r="O361" s="65"/>
      <c r="P361" s="65">
        <v>59</v>
      </c>
      <c r="Q361" s="65"/>
      <c r="R361" s="65"/>
      <c r="S361" s="65"/>
      <c r="T361" s="65">
        <v>6</v>
      </c>
      <c r="U361" s="65"/>
      <c r="V361" s="65"/>
      <c r="W361" s="65"/>
      <c r="X361" s="65">
        <v>1</v>
      </c>
      <c r="Y361" s="65"/>
      <c r="Z361" s="65"/>
      <c r="AA361" s="65"/>
      <c r="AB361" s="65"/>
      <c r="AC361" s="65">
        <v>13</v>
      </c>
      <c r="AD361" s="65">
        <v>4</v>
      </c>
      <c r="AE361" s="65"/>
      <c r="AF361" s="65"/>
      <c r="AG361" s="65"/>
      <c r="AH361" s="65">
        <v>17</v>
      </c>
      <c r="AI361" s="65">
        <v>15</v>
      </c>
      <c r="AJ361" s="180"/>
      <c r="AK361" s="65"/>
      <c r="AL361" s="65"/>
      <c r="AM361" s="65"/>
      <c r="AN361" s="65"/>
      <c r="AO361" s="65"/>
    </row>
    <row r="362" spans="2:41" ht="14.25">
      <c r="B362" s="105">
        <v>5429</v>
      </c>
      <c r="C362" s="55" t="s">
        <v>746</v>
      </c>
      <c r="D362" s="43">
        <f t="shared" si="35"/>
        <v>47</v>
      </c>
      <c r="E362" s="149">
        <f t="shared" si="36"/>
        <v>10</v>
      </c>
      <c r="F362" s="65"/>
      <c r="G362" s="65">
        <v>3</v>
      </c>
      <c r="H362" s="65"/>
      <c r="I362" s="65">
        <v>11</v>
      </c>
      <c r="J362" s="65"/>
      <c r="K362" s="65">
        <v>1</v>
      </c>
      <c r="L362" s="65"/>
      <c r="M362" s="65">
        <v>3</v>
      </c>
      <c r="N362" s="65"/>
      <c r="O362" s="65"/>
      <c r="P362" s="65">
        <v>2</v>
      </c>
      <c r="Q362" s="65"/>
      <c r="R362" s="65"/>
      <c r="S362" s="65"/>
      <c r="T362" s="65">
        <v>2</v>
      </c>
      <c r="U362" s="65">
        <v>5</v>
      </c>
      <c r="V362" s="65"/>
      <c r="W362" s="65"/>
      <c r="X362" s="65"/>
      <c r="Y362" s="65"/>
      <c r="Z362" s="65"/>
      <c r="AA362" s="65"/>
      <c r="AB362" s="65"/>
      <c r="AC362" s="65">
        <v>3</v>
      </c>
      <c r="AD362" s="65"/>
      <c r="AE362" s="65"/>
      <c r="AF362" s="65"/>
      <c r="AG362" s="65"/>
      <c r="AH362" s="65">
        <v>15</v>
      </c>
      <c r="AI362" s="65">
        <v>2</v>
      </c>
      <c r="AJ362" s="180"/>
      <c r="AK362" s="65"/>
      <c r="AL362" s="65"/>
      <c r="AM362" s="65"/>
      <c r="AN362" s="65"/>
      <c r="AO362" s="65"/>
    </row>
    <row r="363" spans="2:41" ht="14.25">
      <c r="B363" s="105">
        <v>5439</v>
      </c>
      <c r="C363" s="55" t="s">
        <v>747</v>
      </c>
      <c r="D363" s="43">
        <f t="shared" si="35"/>
        <v>53</v>
      </c>
      <c r="E363" s="149">
        <f t="shared" si="36"/>
        <v>8</v>
      </c>
      <c r="F363" s="65"/>
      <c r="G363" s="65">
        <v>3</v>
      </c>
      <c r="H363" s="65"/>
      <c r="I363" s="65">
        <v>4</v>
      </c>
      <c r="J363" s="65"/>
      <c r="K363" s="65"/>
      <c r="L363" s="65">
        <v>3</v>
      </c>
      <c r="M363" s="65">
        <v>2</v>
      </c>
      <c r="N363" s="65"/>
      <c r="O363" s="65"/>
      <c r="P363" s="65"/>
      <c r="Q363" s="65"/>
      <c r="R363" s="65"/>
      <c r="S363" s="65"/>
      <c r="T363" s="65">
        <v>28</v>
      </c>
      <c r="U363" s="65">
        <v>2</v>
      </c>
      <c r="V363" s="65"/>
      <c r="W363" s="65"/>
      <c r="X363" s="65"/>
      <c r="Y363" s="65"/>
      <c r="Z363" s="65"/>
      <c r="AA363" s="65"/>
      <c r="AB363" s="65"/>
      <c r="AC363" s="65"/>
      <c r="AD363" s="65">
        <v>4</v>
      </c>
      <c r="AE363" s="65"/>
      <c r="AF363" s="65"/>
      <c r="AG363" s="65"/>
      <c r="AH363" s="65">
        <v>7</v>
      </c>
      <c r="AI363" s="65"/>
      <c r="AJ363" s="180"/>
      <c r="AK363" s="65"/>
      <c r="AL363" s="65"/>
      <c r="AM363" s="65"/>
      <c r="AN363" s="65"/>
      <c r="AO363" s="65"/>
    </row>
    <row r="364" spans="2:41" ht="14.25">
      <c r="B364" s="105">
        <v>5448</v>
      </c>
      <c r="C364" s="55" t="s">
        <v>748</v>
      </c>
      <c r="D364" s="43">
        <f t="shared" si="35"/>
        <v>2</v>
      </c>
      <c r="E364" s="149">
        <f t="shared" si="36"/>
        <v>1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>
        <v>2</v>
      </c>
      <c r="AI364" s="65"/>
      <c r="AJ364" s="180"/>
      <c r="AK364" s="65"/>
      <c r="AL364" s="65"/>
      <c r="AM364" s="65"/>
      <c r="AN364" s="65"/>
      <c r="AO364" s="65"/>
    </row>
    <row r="365" spans="2:41" ht="14.25">
      <c r="B365" s="105">
        <v>5449</v>
      </c>
      <c r="C365" s="55" t="s">
        <v>749</v>
      </c>
      <c r="D365" s="43">
        <f t="shared" si="35"/>
        <v>1</v>
      </c>
      <c r="E365" s="149">
        <f t="shared" si="36"/>
        <v>1</v>
      </c>
      <c r="F365" s="65"/>
      <c r="G365" s="65"/>
      <c r="H365" s="65"/>
      <c r="I365" s="65">
        <v>1</v>
      </c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180"/>
      <c r="AK365" s="65"/>
      <c r="AL365" s="65"/>
      <c r="AM365" s="65"/>
      <c r="AN365" s="65"/>
      <c r="AO365" s="65"/>
    </row>
    <row r="366" spans="2:41" ht="14.25">
      <c r="B366" s="105">
        <v>5463</v>
      </c>
      <c r="C366" s="55" t="s">
        <v>750</v>
      </c>
      <c r="D366" s="43">
        <f aca="true" t="shared" si="37" ref="D366:D398">SUM(F366:AO366)</f>
        <v>43</v>
      </c>
      <c r="E366" s="149">
        <f aca="true" t="shared" si="38" ref="E366:E397">COUNT(F366:AO366)</f>
        <v>7</v>
      </c>
      <c r="F366" s="65"/>
      <c r="G366" s="65"/>
      <c r="H366" s="65"/>
      <c r="I366" s="65">
        <v>8</v>
      </c>
      <c r="J366" s="65"/>
      <c r="K366" s="65"/>
      <c r="L366" s="65">
        <v>2</v>
      </c>
      <c r="M366" s="65">
        <v>4</v>
      </c>
      <c r="N366" s="65"/>
      <c r="O366" s="65"/>
      <c r="P366" s="65">
        <v>3</v>
      </c>
      <c r="Q366" s="65"/>
      <c r="R366" s="65"/>
      <c r="S366" s="65"/>
      <c r="T366" s="65">
        <v>9</v>
      </c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>
        <v>5</v>
      </c>
      <c r="AG366" s="65"/>
      <c r="AH366" s="65">
        <v>12</v>
      </c>
      <c r="AI366" s="65"/>
      <c r="AJ366" s="180"/>
      <c r="AK366" s="65"/>
      <c r="AL366" s="65"/>
      <c r="AM366" s="65"/>
      <c r="AN366" s="65"/>
      <c r="AO366" s="65"/>
    </row>
    <row r="367" spans="2:41" ht="14.25">
      <c r="B367" s="105">
        <v>5469</v>
      </c>
      <c r="C367" s="55" t="s">
        <v>751</v>
      </c>
      <c r="D367" s="43">
        <f t="shared" si="37"/>
        <v>28</v>
      </c>
      <c r="E367" s="149">
        <f t="shared" si="38"/>
        <v>5</v>
      </c>
      <c r="F367" s="65"/>
      <c r="G367" s="65"/>
      <c r="H367" s="65"/>
      <c r="I367" s="65"/>
      <c r="J367" s="65"/>
      <c r="K367" s="65"/>
      <c r="L367" s="65">
        <v>2</v>
      </c>
      <c r="M367" s="65"/>
      <c r="N367" s="65"/>
      <c r="O367" s="65"/>
      <c r="P367" s="65">
        <v>5</v>
      </c>
      <c r="Q367" s="65"/>
      <c r="R367" s="65"/>
      <c r="S367" s="65"/>
      <c r="T367" s="65">
        <v>6</v>
      </c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>
        <v>2</v>
      </c>
      <c r="AI367" s="65">
        <v>13</v>
      </c>
      <c r="AJ367" s="180"/>
      <c r="AK367" s="65"/>
      <c r="AL367" s="65"/>
      <c r="AM367" s="65"/>
      <c r="AN367" s="65"/>
      <c r="AO367" s="65"/>
    </row>
    <row r="368" spans="2:41" ht="14.25">
      <c r="B368" s="105">
        <v>5473</v>
      </c>
      <c r="C368" s="55" t="s">
        <v>752</v>
      </c>
      <c r="D368" s="43">
        <f t="shared" si="37"/>
        <v>14</v>
      </c>
      <c r="E368" s="149">
        <f t="shared" si="38"/>
        <v>3</v>
      </c>
      <c r="F368" s="65"/>
      <c r="G368" s="65">
        <v>3</v>
      </c>
      <c r="H368" s="65"/>
      <c r="I368" s="65">
        <v>3</v>
      </c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>
        <v>8</v>
      </c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180"/>
      <c r="AK368" s="65"/>
      <c r="AL368" s="65"/>
      <c r="AM368" s="65"/>
      <c r="AN368" s="65"/>
      <c r="AO368" s="65"/>
    </row>
    <row r="369" spans="2:41" ht="14.25">
      <c r="B369" s="105">
        <v>5477</v>
      </c>
      <c r="C369" s="55" t="s">
        <v>753</v>
      </c>
      <c r="D369" s="43">
        <f t="shared" si="37"/>
        <v>31</v>
      </c>
      <c r="E369" s="149">
        <f t="shared" si="38"/>
        <v>7</v>
      </c>
      <c r="F369" s="65"/>
      <c r="G369" s="65">
        <v>4</v>
      </c>
      <c r="H369" s="65"/>
      <c r="I369" s="65"/>
      <c r="J369" s="65"/>
      <c r="K369" s="65"/>
      <c r="L369" s="65">
        <v>2</v>
      </c>
      <c r="M369" s="65">
        <v>2</v>
      </c>
      <c r="N369" s="65"/>
      <c r="O369" s="65"/>
      <c r="P369" s="65">
        <v>10</v>
      </c>
      <c r="Q369" s="65"/>
      <c r="R369" s="65"/>
      <c r="S369" s="65"/>
      <c r="T369" s="65">
        <v>2</v>
      </c>
      <c r="U369" s="65"/>
      <c r="V369" s="65"/>
      <c r="W369" s="65"/>
      <c r="X369" s="65"/>
      <c r="Y369" s="65"/>
      <c r="Z369" s="65"/>
      <c r="AA369" s="65"/>
      <c r="AB369" s="65"/>
      <c r="AC369" s="65">
        <v>2</v>
      </c>
      <c r="AD369" s="65"/>
      <c r="AE369" s="65"/>
      <c r="AF369" s="65"/>
      <c r="AG369" s="65"/>
      <c r="AH369" s="65"/>
      <c r="AI369" s="65">
        <v>9</v>
      </c>
      <c r="AJ369" s="180"/>
      <c r="AK369" s="65"/>
      <c r="AL369" s="65"/>
      <c r="AM369" s="65"/>
      <c r="AN369" s="65"/>
      <c r="AO369" s="65"/>
    </row>
    <row r="370" spans="2:41" ht="14.25">
      <c r="B370" s="105">
        <v>5480</v>
      </c>
      <c r="C370" s="55" t="s">
        <v>754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180"/>
      <c r="AK370" s="65"/>
      <c r="AL370" s="65"/>
      <c r="AM370" s="65"/>
      <c r="AN370" s="65"/>
      <c r="AO370" s="65"/>
    </row>
    <row r="371" spans="2:41" ht="14.25">
      <c r="B371" s="107">
        <v>5485</v>
      </c>
      <c r="C371" s="55" t="s">
        <v>755</v>
      </c>
      <c r="D371" s="43">
        <f t="shared" si="37"/>
        <v>0</v>
      </c>
      <c r="E371" s="149">
        <f t="shared" si="38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180"/>
      <c r="AK371" s="65"/>
      <c r="AL371" s="65"/>
      <c r="AM371" s="65"/>
      <c r="AN371" s="65"/>
      <c r="AO371" s="65"/>
    </row>
    <row r="372" spans="2:41" ht="14.25">
      <c r="B372" s="105">
        <v>5492</v>
      </c>
      <c r="C372" s="55" t="s">
        <v>983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180"/>
      <c r="AK372" s="65"/>
      <c r="AL372" s="65"/>
      <c r="AM372" s="65"/>
      <c r="AN372" s="65"/>
      <c r="AO372" s="65"/>
    </row>
    <row r="373" spans="2:41" ht="14.25">
      <c r="B373" s="105">
        <v>5493</v>
      </c>
      <c r="C373" s="55" t="s">
        <v>756</v>
      </c>
      <c r="D373" s="43">
        <f t="shared" si="37"/>
        <v>57</v>
      </c>
      <c r="E373" s="149">
        <f t="shared" si="38"/>
        <v>11</v>
      </c>
      <c r="F373" s="65"/>
      <c r="G373" s="65">
        <v>12</v>
      </c>
      <c r="H373" s="65"/>
      <c r="I373" s="65">
        <v>9</v>
      </c>
      <c r="J373" s="65"/>
      <c r="K373" s="65">
        <v>3</v>
      </c>
      <c r="L373" s="65">
        <v>6</v>
      </c>
      <c r="M373" s="65">
        <v>6</v>
      </c>
      <c r="N373" s="65"/>
      <c r="O373" s="65"/>
      <c r="P373" s="65">
        <v>7</v>
      </c>
      <c r="Q373" s="65"/>
      <c r="R373" s="65"/>
      <c r="S373" s="65"/>
      <c r="T373" s="65">
        <v>3</v>
      </c>
      <c r="U373" s="65"/>
      <c r="V373" s="65"/>
      <c r="W373" s="65"/>
      <c r="X373" s="65"/>
      <c r="Y373" s="65"/>
      <c r="Z373" s="65"/>
      <c r="AA373" s="65"/>
      <c r="AB373" s="65"/>
      <c r="AC373" s="65">
        <v>1</v>
      </c>
      <c r="AD373" s="65">
        <v>1</v>
      </c>
      <c r="AE373" s="65"/>
      <c r="AF373" s="65"/>
      <c r="AG373" s="65"/>
      <c r="AH373" s="65">
        <v>2</v>
      </c>
      <c r="AI373" s="65">
        <v>7</v>
      </c>
      <c r="AJ373" s="180"/>
      <c r="AK373" s="65"/>
      <c r="AL373" s="65"/>
      <c r="AM373" s="65"/>
      <c r="AN373" s="65"/>
      <c r="AO373" s="65"/>
    </row>
    <row r="374" spans="2:41" ht="14.25">
      <c r="B374" s="105">
        <v>5496</v>
      </c>
      <c r="C374" s="55" t="s">
        <v>757</v>
      </c>
      <c r="D374" s="43">
        <f t="shared" si="37"/>
        <v>45</v>
      </c>
      <c r="E374" s="149">
        <f t="shared" si="38"/>
        <v>3</v>
      </c>
      <c r="F374" s="65"/>
      <c r="G374" s="65">
        <v>42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>
        <v>1</v>
      </c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>
        <v>2</v>
      </c>
      <c r="AJ374" s="180"/>
      <c r="AK374" s="65"/>
      <c r="AL374" s="65"/>
      <c r="AM374" s="65"/>
      <c r="AN374" s="65"/>
      <c r="AO374" s="65"/>
    </row>
    <row r="375" spans="2:41" ht="14.25">
      <c r="B375" s="105">
        <v>5499</v>
      </c>
      <c r="C375" s="55" t="s">
        <v>758</v>
      </c>
      <c r="D375" s="43">
        <f t="shared" si="37"/>
        <v>103</v>
      </c>
      <c r="E375" s="149">
        <f t="shared" si="38"/>
        <v>7</v>
      </c>
      <c r="F375" s="173"/>
      <c r="G375" s="65"/>
      <c r="H375" s="65">
        <v>2</v>
      </c>
      <c r="I375" s="65">
        <v>2</v>
      </c>
      <c r="J375" s="65"/>
      <c r="K375" s="65">
        <v>2</v>
      </c>
      <c r="L375" s="65">
        <v>55</v>
      </c>
      <c r="M375" s="65"/>
      <c r="N375" s="65"/>
      <c r="O375" s="65"/>
      <c r="P375" s="65">
        <v>18</v>
      </c>
      <c r="Q375" s="65"/>
      <c r="R375" s="65"/>
      <c r="S375" s="65"/>
      <c r="T375" s="65">
        <v>2</v>
      </c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>
        <v>22</v>
      </c>
      <c r="AJ375" s="180"/>
      <c r="AK375" s="65"/>
      <c r="AL375" s="65"/>
      <c r="AM375" s="65"/>
      <c r="AN375" s="65"/>
      <c r="AO375" s="65"/>
    </row>
    <row r="376" spans="2:41" ht="14.25">
      <c r="B376" s="105">
        <v>5500</v>
      </c>
      <c r="C376" s="55" t="s">
        <v>759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180"/>
      <c r="AK376" s="65"/>
      <c r="AL376" s="65"/>
      <c r="AM376" s="65"/>
      <c r="AN376" s="65"/>
      <c r="AO376" s="65"/>
    </row>
    <row r="377" spans="2:41" ht="14.25">
      <c r="B377" s="105">
        <v>5504</v>
      </c>
      <c r="C377" s="55" t="s">
        <v>760</v>
      </c>
      <c r="D377" s="43">
        <f t="shared" si="37"/>
        <v>15</v>
      </c>
      <c r="E377" s="149">
        <f t="shared" si="38"/>
        <v>4</v>
      </c>
      <c r="F377" s="173"/>
      <c r="G377" s="65">
        <v>4</v>
      </c>
      <c r="H377" s="65"/>
      <c r="I377" s="65"/>
      <c r="J377" s="65"/>
      <c r="K377" s="65"/>
      <c r="L377" s="65">
        <v>2</v>
      </c>
      <c r="M377" s="65"/>
      <c r="N377" s="65"/>
      <c r="O377" s="65"/>
      <c r="P377" s="65">
        <v>2</v>
      </c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>
        <v>7</v>
      </c>
      <c r="AJ377" s="180"/>
      <c r="AK377" s="65"/>
      <c r="AL377" s="65"/>
      <c r="AM377" s="65"/>
      <c r="AN377" s="65"/>
      <c r="AO377" s="65"/>
    </row>
    <row r="378" spans="2:41" ht="14.25">
      <c r="B378" s="105">
        <v>5507</v>
      </c>
      <c r="C378" s="55" t="s">
        <v>761</v>
      </c>
      <c r="D378" s="43">
        <f t="shared" si="37"/>
        <v>22</v>
      </c>
      <c r="E378" s="149">
        <f t="shared" si="38"/>
        <v>6</v>
      </c>
      <c r="F378" s="173"/>
      <c r="G378" s="65">
        <v>4</v>
      </c>
      <c r="H378" s="65"/>
      <c r="I378" s="65">
        <v>5</v>
      </c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>
        <v>2</v>
      </c>
      <c r="U378" s="65">
        <v>3</v>
      </c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>
        <v>6</v>
      </c>
      <c r="AI378" s="65">
        <v>2</v>
      </c>
      <c r="AJ378" s="180"/>
      <c r="AK378" s="65"/>
      <c r="AL378" s="65"/>
      <c r="AM378" s="65"/>
      <c r="AN378" s="65"/>
      <c r="AO378" s="65"/>
    </row>
    <row r="379" spans="2:41" ht="14.25">
      <c r="B379" s="105">
        <v>5511</v>
      </c>
      <c r="C379" s="55" t="s">
        <v>762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180"/>
      <c r="AK379" s="65"/>
      <c r="AL379" s="65"/>
      <c r="AM379" s="65"/>
      <c r="AN379" s="65"/>
      <c r="AO379" s="65"/>
    </row>
    <row r="380" spans="2:41" ht="14.25">
      <c r="B380" s="105">
        <v>5514</v>
      </c>
      <c r="C380" s="55" t="s">
        <v>763</v>
      </c>
      <c r="D380" s="43">
        <f t="shared" si="37"/>
        <v>2</v>
      </c>
      <c r="E380" s="149">
        <f t="shared" si="38"/>
        <v>2</v>
      </c>
      <c r="F380" s="173"/>
      <c r="G380" s="65"/>
      <c r="H380" s="65"/>
      <c r="I380" s="65">
        <v>1</v>
      </c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>
        <v>1</v>
      </c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180"/>
      <c r="AK380" s="65"/>
      <c r="AL380" s="65"/>
      <c r="AM380" s="65"/>
      <c r="AN380" s="65"/>
      <c r="AO380" s="65"/>
    </row>
    <row r="381" spans="2:41" ht="14.25">
      <c r="B381" s="105">
        <v>5526</v>
      </c>
      <c r="C381" s="55" t="s">
        <v>764</v>
      </c>
      <c r="D381" s="43">
        <f t="shared" si="37"/>
        <v>40</v>
      </c>
      <c r="E381" s="149">
        <f t="shared" si="38"/>
        <v>8</v>
      </c>
      <c r="F381" s="173"/>
      <c r="G381" s="65">
        <v>4</v>
      </c>
      <c r="H381" s="65"/>
      <c r="I381" s="65">
        <v>2</v>
      </c>
      <c r="J381" s="65"/>
      <c r="K381" s="65">
        <v>2</v>
      </c>
      <c r="L381" s="65">
        <v>10</v>
      </c>
      <c r="M381" s="65"/>
      <c r="N381" s="65"/>
      <c r="O381" s="65"/>
      <c r="P381" s="65">
        <v>2</v>
      </c>
      <c r="Q381" s="65"/>
      <c r="R381" s="65"/>
      <c r="S381" s="65"/>
      <c r="T381" s="65">
        <v>4</v>
      </c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>
        <v>6</v>
      </c>
      <c r="AG381" s="65"/>
      <c r="AH381" s="65"/>
      <c r="AI381" s="65">
        <v>10</v>
      </c>
      <c r="AJ381" s="180"/>
      <c r="AK381" s="65"/>
      <c r="AL381" s="65"/>
      <c r="AM381" s="65"/>
      <c r="AN381" s="65"/>
      <c r="AO381" s="65"/>
    </row>
    <row r="382" spans="2:41" ht="14.25">
      <c r="B382" s="105">
        <v>5527</v>
      </c>
      <c r="C382" s="55" t="s">
        <v>765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180"/>
      <c r="AK382" s="65"/>
      <c r="AL382" s="65"/>
      <c r="AM382" s="65"/>
      <c r="AN382" s="65"/>
      <c r="AO382" s="65"/>
    </row>
    <row r="383" spans="2:41" ht="14.25">
      <c r="B383" s="105">
        <v>5528</v>
      </c>
      <c r="C383" s="55" t="s">
        <v>766</v>
      </c>
      <c r="D383" s="43">
        <f t="shared" si="37"/>
        <v>20</v>
      </c>
      <c r="E383" s="149">
        <f t="shared" si="38"/>
        <v>6</v>
      </c>
      <c r="F383" s="65"/>
      <c r="G383" s="65"/>
      <c r="H383" s="65"/>
      <c r="I383" s="65">
        <v>3</v>
      </c>
      <c r="J383" s="65"/>
      <c r="K383" s="65">
        <v>1</v>
      </c>
      <c r="L383" s="65">
        <v>1</v>
      </c>
      <c r="M383" s="65">
        <v>4</v>
      </c>
      <c r="N383" s="65"/>
      <c r="O383" s="65"/>
      <c r="P383" s="65"/>
      <c r="Q383" s="65"/>
      <c r="R383" s="65"/>
      <c r="S383" s="65"/>
      <c r="T383" s="65"/>
      <c r="U383" s="65">
        <v>3</v>
      </c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>
        <v>8</v>
      </c>
      <c r="AI383" s="65"/>
      <c r="AJ383" s="180"/>
      <c r="AK383" s="65"/>
      <c r="AL383" s="65"/>
      <c r="AM383" s="65"/>
      <c r="AN383" s="65"/>
      <c r="AO383" s="65"/>
    </row>
    <row r="384" spans="2:41" ht="14.25">
      <c r="B384" s="105">
        <v>5533</v>
      </c>
      <c r="C384" s="55" t="s">
        <v>767</v>
      </c>
      <c r="D384" s="43">
        <f t="shared" si="37"/>
        <v>3</v>
      </c>
      <c r="E384" s="149">
        <f t="shared" si="38"/>
        <v>2</v>
      </c>
      <c r="F384" s="65"/>
      <c r="G384" s="65"/>
      <c r="H384" s="65"/>
      <c r="I384" s="65"/>
      <c r="J384" s="65"/>
      <c r="K384" s="65"/>
      <c r="L384" s="65"/>
      <c r="M384" s="65">
        <v>1</v>
      </c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>
        <v>2</v>
      </c>
      <c r="AI384" s="65"/>
      <c r="AJ384" s="180"/>
      <c r="AK384" s="65"/>
      <c r="AL384" s="65"/>
      <c r="AM384" s="65"/>
      <c r="AN384" s="65"/>
      <c r="AO384" s="65"/>
    </row>
    <row r="385" spans="2:41" ht="14.25" customHeight="1">
      <c r="B385" s="105">
        <v>5534</v>
      </c>
      <c r="C385" s="55" t="s">
        <v>768</v>
      </c>
      <c r="D385" s="43">
        <f t="shared" si="37"/>
        <v>7</v>
      </c>
      <c r="E385" s="149">
        <f t="shared" si="38"/>
        <v>6</v>
      </c>
      <c r="F385" s="65"/>
      <c r="G385" s="65">
        <v>1</v>
      </c>
      <c r="H385" s="65"/>
      <c r="I385" s="65">
        <v>1</v>
      </c>
      <c r="J385" s="65"/>
      <c r="K385" s="65"/>
      <c r="L385" s="65">
        <v>1</v>
      </c>
      <c r="M385" s="65">
        <v>1</v>
      </c>
      <c r="N385" s="65"/>
      <c r="O385" s="65"/>
      <c r="P385" s="65">
        <v>2</v>
      </c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>
        <v>1</v>
      </c>
      <c r="AJ385" s="180"/>
      <c r="AK385" s="65"/>
      <c r="AL385" s="65"/>
      <c r="AM385" s="65"/>
      <c r="AN385" s="65"/>
      <c r="AO385" s="65"/>
    </row>
    <row r="386" spans="2:41" ht="14.25">
      <c r="B386" s="105">
        <v>5535</v>
      </c>
      <c r="C386" s="55" t="s">
        <v>769</v>
      </c>
      <c r="D386" s="43">
        <f t="shared" si="37"/>
        <v>15</v>
      </c>
      <c r="E386" s="149">
        <f t="shared" si="38"/>
        <v>5</v>
      </c>
      <c r="F386" s="65"/>
      <c r="G386" s="65">
        <v>2</v>
      </c>
      <c r="H386" s="65"/>
      <c r="I386" s="65"/>
      <c r="J386" s="65"/>
      <c r="K386" s="65">
        <v>2</v>
      </c>
      <c r="L386" s="65"/>
      <c r="M386" s="65"/>
      <c r="N386" s="65"/>
      <c r="O386" s="65"/>
      <c r="P386" s="65"/>
      <c r="Q386" s="65"/>
      <c r="R386" s="65"/>
      <c r="S386" s="65"/>
      <c r="T386" s="65">
        <v>2</v>
      </c>
      <c r="U386" s="65"/>
      <c r="V386" s="65"/>
      <c r="W386" s="65"/>
      <c r="X386" s="65"/>
      <c r="Y386" s="65"/>
      <c r="Z386" s="65"/>
      <c r="AA386" s="65"/>
      <c r="AB386" s="65"/>
      <c r="AC386" s="65">
        <v>2</v>
      </c>
      <c r="AD386" s="65"/>
      <c r="AE386" s="65"/>
      <c r="AF386" s="65"/>
      <c r="AG386" s="65"/>
      <c r="AH386" s="65"/>
      <c r="AI386" s="65">
        <v>7</v>
      </c>
      <c r="AJ386" s="180"/>
      <c r="AK386" s="65"/>
      <c r="AL386" s="65"/>
      <c r="AM386" s="65"/>
      <c r="AN386" s="65"/>
      <c r="AO386" s="65"/>
    </row>
    <row r="387" spans="2:41" ht="14.25">
      <c r="B387" s="105">
        <v>5537</v>
      </c>
      <c r="C387" s="55" t="s">
        <v>977</v>
      </c>
      <c r="D387" s="43">
        <f t="shared" si="37"/>
        <v>4</v>
      </c>
      <c r="E387" s="149">
        <f t="shared" si="38"/>
        <v>2</v>
      </c>
      <c r="F387" s="65"/>
      <c r="G387" s="65"/>
      <c r="H387" s="65"/>
      <c r="I387" s="65">
        <v>1</v>
      </c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>
        <v>3</v>
      </c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180"/>
      <c r="AK387" s="65"/>
      <c r="AL387" s="65"/>
      <c r="AM387" s="65"/>
      <c r="AN387" s="65"/>
      <c r="AO387" s="65"/>
    </row>
    <row r="388" spans="2:41" ht="15" thickBot="1">
      <c r="B388" s="105">
        <v>5539</v>
      </c>
      <c r="C388" s="55" t="s">
        <v>770</v>
      </c>
      <c r="D388" s="43">
        <f t="shared" si="37"/>
        <v>0</v>
      </c>
      <c r="E388" s="149">
        <f t="shared" si="38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180"/>
      <c r="AK388" s="65"/>
      <c r="AL388" s="65"/>
      <c r="AM388" s="65"/>
      <c r="AN388" s="65"/>
      <c r="AO388" s="65"/>
    </row>
    <row r="389" spans="2:41" ht="15" hidden="1" thickBot="1">
      <c r="B389" s="105"/>
      <c r="C389" s="55"/>
      <c r="D389" s="43">
        <f t="shared" si="37"/>
        <v>0</v>
      </c>
      <c r="E389" s="149">
        <f t="shared" si="38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180"/>
      <c r="AK389" s="65"/>
      <c r="AL389" s="65"/>
      <c r="AM389" s="65"/>
      <c r="AN389" s="65"/>
      <c r="AO389" s="65"/>
    </row>
    <row r="390" spans="2:41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180"/>
      <c r="AK390" s="65"/>
      <c r="AL390" s="65"/>
      <c r="AM390" s="65"/>
      <c r="AN390" s="65"/>
      <c r="AO390" s="65"/>
    </row>
    <row r="391" spans="2:41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180"/>
      <c r="AK391" s="65"/>
      <c r="AL391" s="65"/>
      <c r="AM391" s="65"/>
      <c r="AN391" s="65"/>
      <c r="AO391" s="65"/>
    </row>
    <row r="392" spans="2:41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180"/>
      <c r="AK392" s="65"/>
      <c r="AL392" s="65"/>
      <c r="AM392" s="65"/>
      <c r="AN392" s="65"/>
      <c r="AO392" s="65"/>
    </row>
    <row r="393" spans="2:41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180"/>
      <c r="AK393" s="65"/>
      <c r="AL393" s="65"/>
      <c r="AM393" s="65"/>
      <c r="AN393" s="65"/>
      <c r="AO393" s="65"/>
    </row>
    <row r="394" spans="2:41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180"/>
      <c r="AK394" s="65"/>
      <c r="AL394" s="65"/>
      <c r="AM394" s="65"/>
      <c r="AN394" s="65"/>
      <c r="AO394" s="65"/>
    </row>
    <row r="395" spans="2:41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180"/>
      <c r="AK395" s="65"/>
      <c r="AL395" s="65"/>
      <c r="AM395" s="65"/>
      <c r="AN395" s="65"/>
      <c r="AO395" s="65"/>
    </row>
    <row r="396" spans="2:41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180"/>
      <c r="AK396" s="65"/>
      <c r="AL396" s="65"/>
      <c r="AM396" s="65"/>
      <c r="AN396" s="65"/>
      <c r="AO396" s="65"/>
    </row>
    <row r="397" spans="2:41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180"/>
      <c r="AK397" s="65"/>
      <c r="AL397" s="65"/>
      <c r="AM397" s="65"/>
      <c r="AN397" s="65"/>
      <c r="AO397" s="65"/>
    </row>
    <row r="398" spans="2:41" ht="15" hidden="1" thickBot="1">
      <c r="B398" s="106"/>
      <c r="C398" s="56"/>
      <c r="D398" s="44">
        <f t="shared" si="37"/>
        <v>0</v>
      </c>
      <c r="E398" s="150">
        <f>COUNT(F398:AO398)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193"/>
      <c r="AK398" s="66"/>
      <c r="AL398" s="66"/>
      <c r="AM398" s="66"/>
      <c r="AN398" s="66"/>
      <c r="AO398" s="66"/>
    </row>
    <row r="399" spans="2:41" ht="15" thickBot="1">
      <c r="B399" s="58"/>
      <c r="C399" s="3" t="s">
        <v>819</v>
      </c>
      <c r="D399" s="174">
        <f>SUM(D302:D398)</f>
        <v>6175</v>
      </c>
      <c r="E399" s="175"/>
      <c r="F399" s="60">
        <f aca="true" t="shared" si="39" ref="F399:AI399">SUM(F302:F398)</f>
        <v>2</v>
      </c>
      <c r="G399" s="60">
        <f t="shared" si="39"/>
        <v>679</v>
      </c>
      <c r="H399" s="60">
        <f t="shared" si="39"/>
        <v>4</v>
      </c>
      <c r="I399" s="60">
        <f t="shared" si="39"/>
        <v>686</v>
      </c>
      <c r="J399" s="60">
        <f t="shared" si="39"/>
        <v>1</v>
      </c>
      <c r="K399" s="60">
        <f t="shared" si="39"/>
        <v>215</v>
      </c>
      <c r="L399" s="60">
        <f t="shared" si="39"/>
        <v>527</v>
      </c>
      <c r="M399" s="60">
        <f t="shared" si="39"/>
        <v>471</v>
      </c>
      <c r="N399" s="60">
        <f t="shared" si="39"/>
        <v>6</v>
      </c>
      <c r="O399" s="60">
        <f t="shared" si="39"/>
        <v>2</v>
      </c>
      <c r="P399" s="60">
        <f t="shared" si="39"/>
        <v>609</v>
      </c>
      <c r="Q399" s="60">
        <f t="shared" si="39"/>
        <v>16</v>
      </c>
      <c r="R399" s="60">
        <f t="shared" si="39"/>
        <v>11</v>
      </c>
      <c r="S399" s="60">
        <f t="shared" si="39"/>
        <v>15</v>
      </c>
      <c r="T399" s="60">
        <f t="shared" si="39"/>
        <v>878</v>
      </c>
      <c r="U399" s="60">
        <f t="shared" si="39"/>
        <v>248</v>
      </c>
      <c r="V399" s="60">
        <f t="shared" si="39"/>
        <v>0</v>
      </c>
      <c r="W399" s="60">
        <f t="shared" si="39"/>
        <v>0</v>
      </c>
      <c r="X399" s="60">
        <f t="shared" si="39"/>
        <v>40</v>
      </c>
      <c r="Y399" s="60">
        <f t="shared" si="39"/>
        <v>0</v>
      </c>
      <c r="Z399" s="60">
        <f t="shared" si="39"/>
        <v>5</v>
      </c>
      <c r="AA399" s="60">
        <f t="shared" si="39"/>
        <v>2</v>
      </c>
      <c r="AB399" s="60">
        <f t="shared" si="39"/>
        <v>6</v>
      </c>
      <c r="AC399" s="60">
        <f t="shared" si="39"/>
        <v>96</v>
      </c>
      <c r="AD399" s="60">
        <f t="shared" si="39"/>
        <v>29</v>
      </c>
      <c r="AE399" s="60">
        <f t="shared" si="39"/>
        <v>2</v>
      </c>
      <c r="AF399" s="60">
        <f t="shared" si="39"/>
        <v>69</v>
      </c>
      <c r="AG399" s="60">
        <f t="shared" si="39"/>
        <v>20</v>
      </c>
      <c r="AH399" s="60">
        <f t="shared" si="39"/>
        <v>619</v>
      </c>
      <c r="AI399" s="60">
        <f t="shared" si="39"/>
        <v>903</v>
      </c>
      <c r="AJ399" s="194">
        <v>8</v>
      </c>
      <c r="AK399" s="60">
        <f>SUM(AK302:AK398)</f>
        <v>2</v>
      </c>
      <c r="AL399" s="60">
        <f>SUM(AL302:AL398)</f>
        <v>0</v>
      </c>
      <c r="AM399" s="60">
        <f>SUM(AM302:AM398)</f>
        <v>0</v>
      </c>
      <c r="AN399" s="60">
        <f>SUM(AN302:AN398)</f>
        <v>2</v>
      </c>
      <c r="AO399" s="60">
        <f>SUM(AO302:AO398)</f>
        <v>2</v>
      </c>
    </row>
    <row r="400" spans="2:41" ht="15" thickBot="1">
      <c r="B400" s="111">
        <v>9999</v>
      </c>
      <c r="C400" s="70" t="s">
        <v>771</v>
      </c>
      <c r="D400" s="43">
        <f>SUM(F400:AO400)</f>
        <v>92</v>
      </c>
      <c r="E400" s="154">
        <f>COUNT(F400:AO400)</f>
        <v>17</v>
      </c>
      <c r="F400" s="71"/>
      <c r="G400" s="71"/>
      <c r="H400" s="71">
        <v>1</v>
      </c>
      <c r="I400" s="71">
        <v>1</v>
      </c>
      <c r="J400" s="71"/>
      <c r="K400" s="71">
        <v>2</v>
      </c>
      <c r="L400" s="71"/>
      <c r="M400" s="71"/>
      <c r="N400" s="71"/>
      <c r="O400" s="71"/>
      <c r="P400" s="71">
        <v>6</v>
      </c>
      <c r="Q400" s="71">
        <v>2</v>
      </c>
      <c r="R400" s="71"/>
      <c r="S400" s="71">
        <v>3</v>
      </c>
      <c r="T400" s="71">
        <v>3</v>
      </c>
      <c r="U400" s="71">
        <v>5</v>
      </c>
      <c r="V400" s="71"/>
      <c r="W400" s="71"/>
      <c r="X400" s="71"/>
      <c r="Y400" s="71"/>
      <c r="Z400" s="71">
        <v>14</v>
      </c>
      <c r="AA400" s="71"/>
      <c r="AB400" s="71"/>
      <c r="AC400" s="71">
        <v>4</v>
      </c>
      <c r="AD400" s="71">
        <v>10</v>
      </c>
      <c r="AE400" s="71">
        <v>6</v>
      </c>
      <c r="AF400" s="71">
        <v>4</v>
      </c>
      <c r="AG400" s="71">
        <v>20</v>
      </c>
      <c r="AH400" s="71">
        <v>6</v>
      </c>
      <c r="AI400" s="71">
        <v>3</v>
      </c>
      <c r="AJ400" s="195"/>
      <c r="AK400" s="71"/>
      <c r="AL400" s="71"/>
      <c r="AM400" s="71"/>
      <c r="AN400" s="71">
        <v>2</v>
      </c>
      <c r="AO400" s="71"/>
    </row>
    <row r="401" spans="2:41" ht="14.25" customHeight="1" thickBot="1">
      <c r="B401" s="72"/>
      <c r="C401" s="73" t="s">
        <v>772</v>
      </c>
      <c r="D401" s="74">
        <f>D400+D399+D300+D231+D157+D87</f>
        <v>22653</v>
      </c>
      <c r="E401" s="167"/>
      <c r="F401" s="110">
        <f aca="true" t="shared" si="40" ref="F401:AI401">F400+F399+F300+F231+F157+F87</f>
        <v>612</v>
      </c>
      <c r="G401" s="110">
        <f t="shared" si="40"/>
        <v>762</v>
      </c>
      <c r="H401" s="110">
        <f t="shared" si="40"/>
        <v>675</v>
      </c>
      <c r="I401" s="110">
        <f t="shared" si="40"/>
        <v>810</v>
      </c>
      <c r="J401" s="110">
        <f t="shared" si="40"/>
        <v>353</v>
      </c>
      <c r="K401" s="110">
        <f t="shared" si="40"/>
        <v>1233</v>
      </c>
      <c r="L401" s="110">
        <f t="shared" si="40"/>
        <v>644</v>
      </c>
      <c r="M401" s="110">
        <f t="shared" si="40"/>
        <v>717</v>
      </c>
      <c r="N401" s="110">
        <f t="shared" si="40"/>
        <v>433</v>
      </c>
      <c r="O401" s="110">
        <f t="shared" si="40"/>
        <v>561</v>
      </c>
      <c r="P401" s="110">
        <f t="shared" si="40"/>
        <v>1944</v>
      </c>
      <c r="Q401" s="110">
        <f t="shared" si="40"/>
        <v>517</v>
      </c>
      <c r="R401" s="110">
        <f t="shared" si="40"/>
        <v>41</v>
      </c>
      <c r="S401" s="110">
        <f t="shared" si="40"/>
        <v>871</v>
      </c>
      <c r="T401" s="110">
        <f t="shared" si="40"/>
        <v>909</v>
      </c>
      <c r="U401" s="110">
        <f t="shared" si="40"/>
        <v>453</v>
      </c>
      <c r="V401" s="110">
        <f t="shared" si="40"/>
        <v>0</v>
      </c>
      <c r="W401" s="110">
        <f t="shared" si="40"/>
        <v>0</v>
      </c>
      <c r="X401" s="110">
        <f t="shared" si="40"/>
        <v>310</v>
      </c>
      <c r="Y401" s="110">
        <f t="shared" si="40"/>
        <v>0</v>
      </c>
      <c r="Z401" s="110">
        <f t="shared" si="40"/>
        <v>732</v>
      </c>
      <c r="AA401" s="110">
        <f t="shared" si="40"/>
        <v>743</v>
      </c>
      <c r="AB401" s="110">
        <f t="shared" si="40"/>
        <v>725</v>
      </c>
      <c r="AC401" s="110">
        <f t="shared" si="40"/>
        <v>1325</v>
      </c>
      <c r="AD401" s="110">
        <f t="shared" si="40"/>
        <v>1478</v>
      </c>
      <c r="AE401" s="110">
        <f t="shared" si="40"/>
        <v>1700</v>
      </c>
      <c r="AF401" s="110">
        <f t="shared" si="40"/>
        <v>932</v>
      </c>
      <c r="AG401" s="110">
        <f t="shared" si="40"/>
        <v>1118</v>
      </c>
      <c r="AH401" s="110">
        <f t="shared" si="40"/>
        <v>767</v>
      </c>
      <c r="AI401" s="110">
        <f t="shared" si="40"/>
        <v>1117</v>
      </c>
      <c r="AJ401" s="196">
        <v>65</v>
      </c>
      <c r="AK401" s="110">
        <f>AK400+AK399+AK300+AK231+AK157+AK87</f>
        <v>8</v>
      </c>
      <c r="AL401" s="110">
        <f>AL400+AL399+AL300+AL231+AL157+AL87</f>
        <v>0</v>
      </c>
      <c r="AM401" s="110">
        <f>AM400+AM399+AM300+AM231+AM157+AM87</f>
        <v>0</v>
      </c>
      <c r="AN401" s="110">
        <f>AN400+AN399+AN300+AN231+AN157+AN87</f>
        <v>36</v>
      </c>
      <c r="AO401" s="110">
        <f>AO400+AO399+AO300+AO231+AO157+AO87</f>
        <v>62</v>
      </c>
    </row>
    <row r="402" spans="2:41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181"/>
      <c r="AK402" s="75"/>
      <c r="AL402" s="75"/>
      <c r="AM402" s="75"/>
      <c r="AN402" s="75"/>
      <c r="AO402" s="75"/>
    </row>
    <row r="403" spans="2:41" ht="16.5" thickBot="1">
      <c r="B403" s="94" t="s">
        <v>789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182"/>
      <c r="AK403" s="51"/>
      <c r="AL403" s="51"/>
      <c r="AM403" s="51"/>
      <c r="AN403" s="51"/>
      <c r="AO403" s="51"/>
    </row>
    <row r="404" spans="2:41" ht="15" thickBot="1">
      <c r="B404" s="76" t="s">
        <v>0</v>
      </c>
      <c r="C404" s="77" t="s">
        <v>788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182"/>
      <c r="AK404" s="51"/>
      <c r="AL404" s="51"/>
      <c r="AM404" s="51"/>
      <c r="AN404" s="51"/>
      <c r="AO404" s="51"/>
    </row>
    <row r="405" spans="2:41" ht="14.25">
      <c r="B405" s="78" t="s">
        <v>1</v>
      </c>
      <c r="C405" s="79" t="s">
        <v>2</v>
      </c>
      <c r="D405" s="95">
        <f aca="true" t="shared" si="41" ref="D405:D430">SUM(F405:AO405)</f>
        <v>0</v>
      </c>
      <c r="E405" s="158">
        <f aca="true" t="shared" si="42" ref="E405:E430">COUNT(F405:AO405)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197"/>
      <c r="AK405" s="80"/>
      <c r="AL405" s="80"/>
      <c r="AM405" s="80"/>
      <c r="AN405" s="80"/>
      <c r="AO405" s="80"/>
    </row>
    <row r="406" spans="2:41" ht="14.25">
      <c r="B406" s="176" t="s">
        <v>3</v>
      </c>
      <c r="C406" s="177" t="s">
        <v>984</v>
      </c>
      <c r="D406" s="96">
        <f t="shared" si="41"/>
        <v>2</v>
      </c>
      <c r="E406" s="159">
        <f t="shared" si="42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180">
        <v>2</v>
      </c>
      <c r="AK406" s="83"/>
      <c r="AL406" s="83"/>
      <c r="AM406" s="83"/>
      <c r="AN406" s="83"/>
      <c r="AO406" s="83"/>
    </row>
    <row r="407" spans="2:41" ht="14.25">
      <c r="B407" s="176" t="s">
        <v>4</v>
      </c>
      <c r="C407" s="177" t="s">
        <v>5</v>
      </c>
      <c r="D407" s="96">
        <f t="shared" si="41"/>
        <v>6</v>
      </c>
      <c r="E407" s="159">
        <f t="shared" si="42"/>
        <v>2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>
        <v>2</v>
      </c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180"/>
      <c r="AK407" s="83"/>
      <c r="AL407" s="83"/>
      <c r="AM407" s="83"/>
      <c r="AN407" s="83">
        <v>4</v>
      </c>
      <c r="AO407" s="83"/>
    </row>
    <row r="408" spans="2:41" ht="14.25">
      <c r="B408" s="176" t="s">
        <v>6</v>
      </c>
      <c r="C408" s="177" t="s">
        <v>7</v>
      </c>
      <c r="D408" s="96">
        <f t="shared" si="41"/>
        <v>5</v>
      </c>
      <c r="E408" s="159">
        <f t="shared" si="42"/>
        <v>3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>
        <v>1</v>
      </c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180">
        <v>2</v>
      </c>
      <c r="AK408" s="83"/>
      <c r="AL408" s="83"/>
      <c r="AM408" s="83"/>
      <c r="AN408" s="83">
        <v>2</v>
      </c>
      <c r="AO408" s="83"/>
    </row>
    <row r="409" spans="2:41" ht="14.25">
      <c r="B409" s="176" t="s">
        <v>8</v>
      </c>
      <c r="C409" s="177" t="s">
        <v>9</v>
      </c>
      <c r="D409" s="96">
        <f t="shared" si="41"/>
        <v>41</v>
      </c>
      <c r="E409" s="159">
        <f t="shared" si="42"/>
        <v>7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>
        <v>2</v>
      </c>
      <c r="T409" s="83"/>
      <c r="U409" s="83"/>
      <c r="V409" s="83"/>
      <c r="W409" s="83"/>
      <c r="X409" s="83">
        <v>20</v>
      </c>
      <c r="Y409" s="83"/>
      <c r="Z409" s="83"/>
      <c r="AA409" s="83"/>
      <c r="AB409" s="83"/>
      <c r="AC409" s="83"/>
      <c r="AD409" s="83"/>
      <c r="AE409" s="83">
        <v>2</v>
      </c>
      <c r="AF409" s="83"/>
      <c r="AG409" s="83">
        <v>1</v>
      </c>
      <c r="AH409" s="83"/>
      <c r="AI409" s="83"/>
      <c r="AJ409" s="180">
        <v>11</v>
      </c>
      <c r="AK409" s="83">
        <v>4</v>
      </c>
      <c r="AL409" s="83"/>
      <c r="AM409" s="83"/>
      <c r="AN409" s="83"/>
      <c r="AO409" s="83">
        <v>1</v>
      </c>
    </row>
    <row r="410" spans="2:41" ht="14.25">
      <c r="B410" s="176" t="s">
        <v>10</v>
      </c>
      <c r="C410" s="177" t="s">
        <v>11</v>
      </c>
      <c r="D410" s="96">
        <f t="shared" si="41"/>
        <v>11</v>
      </c>
      <c r="E410" s="159">
        <f t="shared" si="42"/>
        <v>6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>
        <v>1</v>
      </c>
      <c r="T410" s="83">
        <v>1</v>
      </c>
      <c r="U410" s="83"/>
      <c r="V410" s="83"/>
      <c r="W410" s="83"/>
      <c r="X410" s="83">
        <v>2</v>
      </c>
      <c r="Y410" s="83"/>
      <c r="Z410" s="83"/>
      <c r="AA410" s="83"/>
      <c r="AB410" s="83"/>
      <c r="AC410" s="83"/>
      <c r="AD410" s="83"/>
      <c r="AE410" s="83">
        <v>2</v>
      </c>
      <c r="AF410" s="83"/>
      <c r="AG410" s="83"/>
      <c r="AH410" s="83"/>
      <c r="AI410" s="83"/>
      <c r="AJ410" s="180">
        <v>2</v>
      </c>
      <c r="AK410" s="83"/>
      <c r="AL410" s="83"/>
      <c r="AM410" s="83"/>
      <c r="AN410" s="83">
        <v>3</v>
      </c>
      <c r="AO410" s="83"/>
    </row>
    <row r="411" spans="2:41" ht="14.25">
      <c r="B411" s="176" t="s">
        <v>12</v>
      </c>
      <c r="C411" s="177" t="s">
        <v>13</v>
      </c>
      <c r="D411" s="96">
        <f t="shared" si="41"/>
        <v>4</v>
      </c>
      <c r="E411" s="159">
        <f t="shared" si="42"/>
        <v>2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>
        <v>1</v>
      </c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180">
        <v>3</v>
      </c>
      <c r="AK411" s="83"/>
      <c r="AL411" s="83"/>
      <c r="AM411" s="83"/>
      <c r="AN411" s="83"/>
      <c r="AO411" s="83"/>
    </row>
    <row r="412" spans="2:41" ht="14.25">
      <c r="B412" s="176" t="s">
        <v>14</v>
      </c>
      <c r="C412" s="177" t="s">
        <v>15</v>
      </c>
      <c r="D412" s="96">
        <f t="shared" si="41"/>
        <v>3</v>
      </c>
      <c r="E412" s="159">
        <f t="shared" si="42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>
        <v>1</v>
      </c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180">
        <v>2</v>
      </c>
      <c r="AK412" s="83"/>
      <c r="AL412" s="83"/>
      <c r="AM412" s="83"/>
      <c r="AN412" s="83"/>
      <c r="AO412" s="83"/>
    </row>
    <row r="413" spans="2:41" ht="14.25">
      <c r="B413" s="176" t="s">
        <v>16</v>
      </c>
      <c r="C413" s="177" t="s">
        <v>17</v>
      </c>
      <c r="D413" s="96">
        <f t="shared" si="41"/>
        <v>6</v>
      </c>
      <c r="E413" s="159">
        <f t="shared" si="42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180">
        <v>4</v>
      </c>
      <c r="AK413" s="83"/>
      <c r="AL413" s="83"/>
      <c r="AM413" s="83"/>
      <c r="AN413" s="83">
        <v>2</v>
      </c>
      <c r="AO413" s="83"/>
    </row>
    <row r="414" spans="2:41" ht="14.25">
      <c r="B414" s="176" t="s">
        <v>18</v>
      </c>
      <c r="C414" s="177" t="s">
        <v>19</v>
      </c>
      <c r="D414" s="96">
        <f t="shared" si="41"/>
        <v>32</v>
      </c>
      <c r="E414" s="159">
        <f t="shared" si="42"/>
        <v>8</v>
      </c>
      <c r="F414" s="178"/>
      <c r="G414" s="83"/>
      <c r="H414" s="83"/>
      <c r="I414" s="83"/>
      <c r="J414" s="83"/>
      <c r="K414" s="83">
        <v>2</v>
      </c>
      <c r="L414" s="83"/>
      <c r="M414" s="83"/>
      <c r="N414" s="83"/>
      <c r="O414" s="83"/>
      <c r="P414" s="83">
        <v>3</v>
      </c>
      <c r="Q414" s="83"/>
      <c r="R414" s="83"/>
      <c r="S414" s="83">
        <v>3</v>
      </c>
      <c r="T414" s="83"/>
      <c r="U414" s="83"/>
      <c r="V414" s="83"/>
      <c r="W414" s="83"/>
      <c r="X414" s="83">
        <v>1</v>
      </c>
      <c r="Y414" s="83"/>
      <c r="Z414" s="83"/>
      <c r="AA414" s="83"/>
      <c r="AB414" s="83"/>
      <c r="AC414" s="83">
        <v>1</v>
      </c>
      <c r="AD414" s="83">
        <v>2</v>
      </c>
      <c r="AE414" s="83"/>
      <c r="AF414" s="83"/>
      <c r="AG414" s="83">
        <v>3</v>
      </c>
      <c r="AH414" s="83"/>
      <c r="AI414" s="83"/>
      <c r="AJ414" s="180">
        <v>17</v>
      </c>
      <c r="AK414" s="83"/>
      <c r="AL414" s="83"/>
      <c r="AM414" s="83"/>
      <c r="AN414" s="83"/>
      <c r="AO414" s="83"/>
    </row>
    <row r="415" spans="2:41" ht="14.25">
      <c r="B415" s="176" t="s">
        <v>20</v>
      </c>
      <c r="C415" s="177" t="s">
        <v>21</v>
      </c>
      <c r="D415" s="96">
        <f t="shared" si="41"/>
        <v>2</v>
      </c>
      <c r="E415" s="159">
        <f t="shared" si="42"/>
        <v>1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180"/>
      <c r="AK415" s="83"/>
      <c r="AL415" s="83"/>
      <c r="AM415" s="83"/>
      <c r="AN415" s="83">
        <v>2</v>
      </c>
      <c r="AO415" s="83"/>
    </row>
    <row r="416" spans="2:41" ht="14.25">
      <c r="B416" s="176" t="s">
        <v>22</v>
      </c>
      <c r="C416" s="177" t="s">
        <v>23</v>
      </c>
      <c r="D416" s="96">
        <f t="shared" si="41"/>
        <v>54</v>
      </c>
      <c r="E416" s="159">
        <f t="shared" si="42"/>
        <v>7</v>
      </c>
      <c r="F416" s="178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>
        <v>2</v>
      </c>
      <c r="T416" s="83"/>
      <c r="U416" s="83">
        <v>5</v>
      </c>
      <c r="V416" s="83"/>
      <c r="W416" s="83"/>
      <c r="X416" s="83">
        <v>9</v>
      </c>
      <c r="Y416" s="83"/>
      <c r="Z416" s="83"/>
      <c r="AA416" s="83"/>
      <c r="AB416" s="83"/>
      <c r="AC416" s="83"/>
      <c r="AD416" s="83"/>
      <c r="AE416" s="83"/>
      <c r="AF416" s="83"/>
      <c r="AG416" s="83">
        <v>1</v>
      </c>
      <c r="AH416" s="83"/>
      <c r="AI416" s="83"/>
      <c r="AJ416" s="180">
        <v>31</v>
      </c>
      <c r="AK416" s="83">
        <v>4</v>
      </c>
      <c r="AL416" s="83"/>
      <c r="AM416" s="83"/>
      <c r="AN416" s="83">
        <v>2</v>
      </c>
      <c r="AO416" s="83"/>
    </row>
    <row r="417" spans="2:41" ht="14.25">
      <c r="B417" s="81" t="s">
        <v>24</v>
      </c>
      <c r="C417" s="82" t="s">
        <v>25</v>
      </c>
      <c r="D417" s="96">
        <f t="shared" si="41"/>
        <v>18</v>
      </c>
      <c r="E417" s="159">
        <f t="shared" si="42"/>
        <v>5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>
        <v>6</v>
      </c>
      <c r="Y417" s="83"/>
      <c r="Z417" s="83"/>
      <c r="AA417" s="83"/>
      <c r="AB417" s="83"/>
      <c r="AC417" s="83">
        <v>1</v>
      </c>
      <c r="AD417" s="83"/>
      <c r="AE417" s="83"/>
      <c r="AF417" s="83">
        <v>1</v>
      </c>
      <c r="AG417" s="83"/>
      <c r="AH417" s="83"/>
      <c r="AI417" s="83"/>
      <c r="AJ417" s="180">
        <v>8</v>
      </c>
      <c r="AK417" s="83">
        <v>2</v>
      </c>
      <c r="AL417" s="83"/>
      <c r="AM417" s="83"/>
      <c r="AN417" s="83"/>
      <c r="AO417" s="83"/>
    </row>
    <row r="418" spans="2:41" ht="14.25">
      <c r="B418" s="81" t="s">
        <v>26</v>
      </c>
      <c r="C418" s="82" t="s">
        <v>27</v>
      </c>
      <c r="D418" s="96">
        <f t="shared" si="41"/>
        <v>2</v>
      </c>
      <c r="E418" s="159">
        <f t="shared" si="42"/>
        <v>1</v>
      </c>
      <c r="F418" s="83"/>
      <c r="G418" s="83"/>
      <c r="H418" s="83"/>
      <c r="I418" s="83"/>
      <c r="J418" s="83"/>
      <c r="K418" s="83">
        <v>2</v>
      </c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180"/>
      <c r="AK418" s="83"/>
      <c r="AL418" s="83"/>
      <c r="AM418" s="83"/>
      <c r="AN418" s="83"/>
      <c r="AO418" s="83"/>
    </row>
    <row r="419" spans="2:41" ht="14.25">
      <c r="B419" s="81" t="s">
        <v>28</v>
      </c>
      <c r="C419" s="82" t="s">
        <v>29</v>
      </c>
      <c r="D419" s="96">
        <f t="shared" si="41"/>
        <v>15</v>
      </c>
      <c r="E419" s="159">
        <f t="shared" si="42"/>
        <v>3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>
        <v>2</v>
      </c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180">
        <v>11</v>
      </c>
      <c r="AK419" s="83"/>
      <c r="AL419" s="83"/>
      <c r="AM419" s="83"/>
      <c r="AN419" s="83">
        <v>2</v>
      </c>
      <c r="AO419" s="83"/>
    </row>
    <row r="420" spans="2:41" ht="15" thickBot="1">
      <c r="B420" s="81" t="s">
        <v>30</v>
      </c>
      <c r="C420" s="82" t="s">
        <v>31</v>
      </c>
      <c r="D420" s="96">
        <f t="shared" si="41"/>
        <v>15</v>
      </c>
      <c r="E420" s="159">
        <f t="shared" si="42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>
        <v>2</v>
      </c>
      <c r="T420" s="83"/>
      <c r="U420" s="83"/>
      <c r="V420" s="83"/>
      <c r="W420" s="83"/>
      <c r="X420" s="83">
        <v>1</v>
      </c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180">
        <v>12</v>
      </c>
      <c r="AK420" s="83"/>
      <c r="AL420" s="83"/>
      <c r="AM420" s="83"/>
      <c r="AN420" s="83"/>
      <c r="AO420" s="83"/>
    </row>
    <row r="421" spans="2:41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180"/>
      <c r="AK421" s="83"/>
      <c r="AL421" s="83"/>
      <c r="AM421" s="83"/>
      <c r="AN421" s="83"/>
      <c r="AO421" s="83"/>
    </row>
    <row r="422" spans="2:41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180"/>
      <c r="AK422" s="83"/>
      <c r="AL422" s="83"/>
      <c r="AM422" s="83"/>
      <c r="AN422" s="83"/>
      <c r="AO422" s="83"/>
    </row>
    <row r="423" spans="2:41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180"/>
      <c r="AK423" s="83"/>
      <c r="AL423" s="83"/>
      <c r="AM423" s="83"/>
      <c r="AN423" s="83"/>
      <c r="AO423" s="83"/>
    </row>
    <row r="424" spans="2:41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180"/>
      <c r="AK424" s="83"/>
      <c r="AL424" s="83"/>
      <c r="AM424" s="83"/>
      <c r="AN424" s="83"/>
      <c r="AO424" s="83"/>
    </row>
    <row r="425" spans="2:41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180"/>
      <c r="AK425" s="83"/>
      <c r="AL425" s="83"/>
      <c r="AM425" s="83"/>
      <c r="AN425" s="83"/>
      <c r="AO425" s="83"/>
    </row>
    <row r="426" spans="2:41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180"/>
      <c r="AK426" s="83"/>
      <c r="AL426" s="83"/>
      <c r="AM426" s="83"/>
      <c r="AN426" s="83"/>
      <c r="AO426" s="83"/>
    </row>
    <row r="427" spans="2:41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180"/>
      <c r="AK427" s="83"/>
      <c r="AL427" s="83"/>
      <c r="AM427" s="83"/>
      <c r="AN427" s="83"/>
      <c r="AO427" s="83"/>
    </row>
    <row r="428" spans="2:41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180"/>
      <c r="AK428" s="83"/>
      <c r="AL428" s="83"/>
      <c r="AM428" s="83"/>
      <c r="AN428" s="83"/>
      <c r="AO428" s="83"/>
    </row>
    <row r="429" spans="2:41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180"/>
      <c r="AK429" s="83"/>
      <c r="AL429" s="83"/>
      <c r="AM429" s="83"/>
      <c r="AN429" s="83"/>
      <c r="AO429" s="83"/>
    </row>
    <row r="430" spans="2:41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180"/>
      <c r="AK430" s="86"/>
      <c r="AL430" s="86"/>
      <c r="AM430" s="86"/>
      <c r="AN430" s="86"/>
      <c r="AO430" s="86"/>
    </row>
    <row r="431" spans="2:41" ht="15" thickBot="1">
      <c r="B431" s="58"/>
      <c r="C431" s="3" t="s">
        <v>790</v>
      </c>
      <c r="D431" s="59">
        <f>SUM(D405:D430)</f>
        <v>216</v>
      </c>
      <c r="E431" s="167"/>
      <c r="F431" s="59">
        <f aca="true" t="shared" si="43" ref="F431:AI431">SUM(F405:F430)</f>
        <v>0</v>
      </c>
      <c r="G431" s="59">
        <f t="shared" si="43"/>
        <v>0</v>
      </c>
      <c r="H431" s="59">
        <f t="shared" si="43"/>
        <v>0</v>
      </c>
      <c r="I431" s="59">
        <f t="shared" si="43"/>
        <v>0</v>
      </c>
      <c r="J431" s="59">
        <f t="shared" si="43"/>
        <v>0</v>
      </c>
      <c r="K431" s="59">
        <f t="shared" si="43"/>
        <v>4</v>
      </c>
      <c r="L431" s="59">
        <f t="shared" si="43"/>
        <v>0</v>
      </c>
      <c r="M431" s="59">
        <f t="shared" si="43"/>
        <v>0</v>
      </c>
      <c r="N431" s="59">
        <f t="shared" si="43"/>
        <v>0</v>
      </c>
      <c r="O431" s="59">
        <f t="shared" si="43"/>
        <v>0</v>
      </c>
      <c r="P431" s="59">
        <f t="shared" si="43"/>
        <v>3</v>
      </c>
      <c r="Q431" s="59">
        <f t="shared" si="43"/>
        <v>0</v>
      </c>
      <c r="R431" s="59">
        <f t="shared" si="43"/>
        <v>0</v>
      </c>
      <c r="S431" s="59">
        <f t="shared" si="43"/>
        <v>11</v>
      </c>
      <c r="T431" s="59">
        <f t="shared" si="43"/>
        <v>1</v>
      </c>
      <c r="U431" s="59">
        <f t="shared" si="43"/>
        <v>5</v>
      </c>
      <c r="V431" s="59">
        <f t="shared" si="43"/>
        <v>0</v>
      </c>
      <c r="W431" s="59">
        <f t="shared" si="43"/>
        <v>0</v>
      </c>
      <c r="X431" s="59">
        <f>SUM(X405:X430)</f>
        <v>45</v>
      </c>
      <c r="Y431" s="59">
        <f t="shared" si="43"/>
        <v>0</v>
      </c>
      <c r="Z431" s="59">
        <f t="shared" si="43"/>
        <v>0</v>
      </c>
      <c r="AA431" s="59">
        <f t="shared" si="43"/>
        <v>0</v>
      </c>
      <c r="AB431" s="59">
        <f t="shared" si="43"/>
        <v>0</v>
      </c>
      <c r="AC431" s="59">
        <f t="shared" si="43"/>
        <v>2</v>
      </c>
      <c r="AD431" s="59">
        <f t="shared" si="43"/>
        <v>2</v>
      </c>
      <c r="AE431" s="59">
        <f t="shared" si="43"/>
        <v>4</v>
      </c>
      <c r="AF431" s="59">
        <f t="shared" si="43"/>
        <v>1</v>
      </c>
      <c r="AG431" s="59">
        <f t="shared" si="43"/>
        <v>5</v>
      </c>
      <c r="AH431" s="59">
        <f t="shared" si="43"/>
        <v>0</v>
      </c>
      <c r="AI431" s="59">
        <f t="shared" si="43"/>
        <v>0</v>
      </c>
      <c r="AJ431" s="198">
        <v>105</v>
      </c>
      <c r="AK431" s="59">
        <f>SUM(AK405:AK430)</f>
        <v>10</v>
      </c>
      <c r="AL431" s="59">
        <f>SUM(AL405:AL430)</f>
        <v>0</v>
      </c>
      <c r="AM431" s="59">
        <f>SUM(AM405:AM430)</f>
        <v>0</v>
      </c>
      <c r="AN431" s="59">
        <f>SUM(AN405:AN430)</f>
        <v>17</v>
      </c>
      <c r="AO431" s="59">
        <f>SUM(AO405:AO430)</f>
        <v>1</v>
      </c>
    </row>
    <row r="432" spans="2:41" ht="15" thickBot="1">
      <c r="B432" s="67" t="s">
        <v>0</v>
      </c>
      <c r="C432" s="68" t="s">
        <v>791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184"/>
      <c r="AK432" s="63"/>
      <c r="AL432" s="63"/>
      <c r="AM432" s="63"/>
      <c r="AN432" s="63"/>
      <c r="AO432" s="63"/>
    </row>
    <row r="433" spans="2:41" ht="14.25">
      <c r="B433" s="78" t="s">
        <v>32</v>
      </c>
      <c r="C433" s="79" t="s">
        <v>33</v>
      </c>
      <c r="D433" s="95">
        <f aca="true" t="shared" si="44" ref="D433:D464">SUM(F433:AO433)</f>
        <v>0</v>
      </c>
      <c r="E433" s="158">
        <f aca="true" t="shared" si="45" ref="E433:E464">COUNT(F433:AO433)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197"/>
      <c r="AK433" s="80"/>
      <c r="AL433" s="80"/>
      <c r="AM433" s="80"/>
      <c r="AN433" s="80"/>
      <c r="AO433" s="80"/>
    </row>
    <row r="434" spans="2:41" ht="14.25">
      <c r="B434" s="81" t="s">
        <v>34</v>
      </c>
      <c r="C434" s="82" t="s">
        <v>35</v>
      </c>
      <c r="D434" s="96">
        <f t="shared" si="44"/>
        <v>24</v>
      </c>
      <c r="E434" s="159">
        <f t="shared" si="45"/>
        <v>5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>
        <v>2</v>
      </c>
      <c r="Q434" s="83"/>
      <c r="R434" s="83"/>
      <c r="S434" s="83"/>
      <c r="T434" s="83"/>
      <c r="U434" s="83"/>
      <c r="V434" s="83"/>
      <c r="W434" s="83"/>
      <c r="X434" s="83">
        <v>4</v>
      </c>
      <c r="Y434" s="83"/>
      <c r="Z434" s="83"/>
      <c r="AA434" s="83"/>
      <c r="AB434" s="83"/>
      <c r="AC434" s="83"/>
      <c r="AD434" s="83"/>
      <c r="AE434" s="83"/>
      <c r="AF434" s="83"/>
      <c r="AG434" s="83">
        <v>3</v>
      </c>
      <c r="AH434" s="83"/>
      <c r="AI434" s="83"/>
      <c r="AJ434" s="180">
        <v>2</v>
      </c>
      <c r="AK434" s="83">
        <v>13</v>
      </c>
      <c r="AL434" s="83"/>
      <c r="AM434" s="83"/>
      <c r="AN434" s="83"/>
      <c r="AO434" s="83"/>
    </row>
    <row r="435" spans="2:41" ht="14.25">
      <c r="B435" s="81" t="s">
        <v>36</v>
      </c>
      <c r="C435" s="82" t="s">
        <v>37</v>
      </c>
      <c r="D435" s="96">
        <f t="shared" si="44"/>
        <v>4</v>
      </c>
      <c r="E435" s="159">
        <f t="shared" si="45"/>
        <v>2</v>
      </c>
      <c r="F435" s="83"/>
      <c r="G435" s="83"/>
      <c r="H435" s="83"/>
      <c r="I435" s="83"/>
      <c r="J435" s="83"/>
      <c r="K435" s="83">
        <v>2</v>
      </c>
      <c r="L435" s="83"/>
      <c r="M435" s="83"/>
      <c r="N435" s="83"/>
      <c r="O435" s="83"/>
      <c r="P435" s="83">
        <v>2</v>
      </c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180"/>
      <c r="AK435" s="83"/>
      <c r="AL435" s="83"/>
      <c r="AM435" s="83"/>
      <c r="AN435" s="83"/>
      <c r="AO435" s="83"/>
    </row>
    <row r="436" spans="2:41" ht="14.25">
      <c r="B436" s="81" t="s">
        <v>38</v>
      </c>
      <c r="C436" s="82" t="s">
        <v>932</v>
      </c>
      <c r="D436" s="96">
        <f t="shared" si="44"/>
        <v>2</v>
      </c>
      <c r="E436" s="159">
        <f t="shared" si="45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180"/>
      <c r="AK436" s="83">
        <v>2</v>
      </c>
      <c r="AL436" s="83"/>
      <c r="AM436" s="83"/>
      <c r="AN436" s="83"/>
      <c r="AO436" s="83"/>
    </row>
    <row r="437" spans="2:41" ht="14.25">
      <c r="B437" s="81" t="s">
        <v>39</v>
      </c>
      <c r="C437" s="82" t="s">
        <v>40</v>
      </c>
      <c r="D437" s="96">
        <f t="shared" si="44"/>
        <v>47</v>
      </c>
      <c r="E437" s="159">
        <f t="shared" si="45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>
        <v>31</v>
      </c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180"/>
      <c r="AK437" s="83">
        <v>13</v>
      </c>
      <c r="AL437" s="83"/>
      <c r="AM437" s="83"/>
      <c r="AN437" s="83">
        <v>3</v>
      </c>
      <c r="AO437" s="83"/>
    </row>
    <row r="438" spans="2:41" ht="14.25">
      <c r="B438" s="81" t="s">
        <v>41</v>
      </c>
      <c r="C438" s="82" t="s">
        <v>42</v>
      </c>
      <c r="D438" s="96">
        <f t="shared" si="44"/>
        <v>81</v>
      </c>
      <c r="E438" s="159">
        <f t="shared" si="45"/>
        <v>5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>
        <v>43</v>
      </c>
      <c r="V438" s="83"/>
      <c r="W438" s="83"/>
      <c r="X438" s="83">
        <v>9</v>
      </c>
      <c r="Y438" s="83"/>
      <c r="Z438" s="83">
        <v>1</v>
      </c>
      <c r="AA438" s="83"/>
      <c r="AB438" s="83"/>
      <c r="AC438" s="83"/>
      <c r="AD438" s="83"/>
      <c r="AE438" s="83"/>
      <c r="AF438" s="83"/>
      <c r="AG438" s="83"/>
      <c r="AH438" s="83"/>
      <c r="AI438" s="83"/>
      <c r="AJ438" s="180"/>
      <c r="AK438" s="83">
        <v>27</v>
      </c>
      <c r="AL438" s="83"/>
      <c r="AM438" s="83"/>
      <c r="AN438" s="83">
        <v>1</v>
      </c>
      <c r="AO438" s="83"/>
    </row>
    <row r="439" spans="2:41" ht="14.25">
      <c r="B439" s="81" t="s">
        <v>43</v>
      </c>
      <c r="C439" s="82" t="s">
        <v>44</v>
      </c>
      <c r="D439" s="96">
        <f t="shared" si="44"/>
        <v>14</v>
      </c>
      <c r="E439" s="159">
        <f t="shared" si="45"/>
        <v>4</v>
      </c>
      <c r="F439" s="83"/>
      <c r="G439" s="83"/>
      <c r="H439" s="83"/>
      <c r="I439" s="83"/>
      <c r="J439" s="83">
        <v>2</v>
      </c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>
        <v>4</v>
      </c>
      <c r="Y439" s="83"/>
      <c r="Z439" s="83">
        <v>1</v>
      </c>
      <c r="AA439" s="83"/>
      <c r="AB439" s="83"/>
      <c r="AC439" s="83"/>
      <c r="AD439" s="83"/>
      <c r="AE439" s="83"/>
      <c r="AF439" s="83"/>
      <c r="AG439" s="83"/>
      <c r="AH439" s="83"/>
      <c r="AI439" s="83"/>
      <c r="AJ439" s="180"/>
      <c r="AK439" s="83">
        <v>7</v>
      </c>
      <c r="AL439" s="83"/>
      <c r="AM439" s="83"/>
      <c r="AN439" s="83"/>
      <c r="AO439" s="83"/>
    </row>
    <row r="440" spans="2:41" ht="14.25">
      <c r="B440" s="81" t="s">
        <v>45</v>
      </c>
      <c r="C440" s="82" t="s">
        <v>46</v>
      </c>
      <c r="D440" s="96">
        <f t="shared" si="44"/>
        <v>28</v>
      </c>
      <c r="E440" s="159">
        <f t="shared" si="45"/>
        <v>5</v>
      </c>
      <c r="F440" s="83">
        <v>2</v>
      </c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>
        <v>9</v>
      </c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180"/>
      <c r="AK440" s="83">
        <v>11</v>
      </c>
      <c r="AL440" s="83"/>
      <c r="AM440" s="83"/>
      <c r="AN440" s="83">
        <v>4</v>
      </c>
      <c r="AO440" s="83">
        <v>2</v>
      </c>
    </row>
    <row r="441" spans="2:41" ht="14.25">
      <c r="B441" s="81" t="s">
        <v>47</v>
      </c>
      <c r="C441" s="82" t="s">
        <v>48</v>
      </c>
      <c r="D441" s="96">
        <f t="shared" si="44"/>
        <v>9</v>
      </c>
      <c r="E441" s="159">
        <f t="shared" si="45"/>
        <v>2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>
        <v>4</v>
      </c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180"/>
      <c r="AK441" s="83">
        <v>5</v>
      </c>
      <c r="AL441" s="83"/>
      <c r="AM441" s="83"/>
      <c r="AN441" s="83"/>
      <c r="AO441" s="83"/>
    </row>
    <row r="442" spans="2:41" ht="14.25">
      <c r="B442" s="81" t="s">
        <v>49</v>
      </c>
      <c r="C442" s="82" t="s">
        <v>50</v>
      </c>
      <c r="D442" s="96">
        <f t="shared" si="44"/>
        <v>11</v>
      </c>
      <c r="E442" s="159">
        <f t="shared" si="45"/>
        <v>4</v>
      </c>
      <c r="F442" s="83"/>
      <c r="G442" s="83"/>
      <c r="H442" s="83"/>
      <c r="I442" s="83"/>
      <c r="J442" s="83"/>
      <c r="K442" s="83">
        <v>1</v>
      </c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>
        <v>6</v>
      </c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180"/>
      <c r="AK442" s="83">
        <v>2</v>
      </c>
      <c r="AL442" s="83"/>
      <c r="AM442" s="83"/>
      <c r="AN442" s="83">
        <v>2</v>
      </c>
      <c r="AO442" s="83"/>
    </row>
    <row r="443" spans="2:41" ht="14.25">
      <c r="B443" s="81" t="s">
        <v>51</v>
      </c>
      <c r="C443" s="82" t="s">
        <v>52</v>
      </c>
      <c r="D443" s="96">
        <f t="shared" si="44"/>
        <v>19</v>
      </c>
      <c r="E443" s="159">
        <f t="shared" si="45"/>
        <v>3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>
        <v>2</v>
      </c>
      <c r="T443" s="83"/>
      <c r="U443" s="83"/>
      <c r="V443" s="83"/>
      <c r="W443" s="83"/>
      <c r="X443" s="83">
        <v>1</v>
      </c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180"/>
      <c r="AK443" s="83">
        <v>16</v>
      </c>
      <c r="AL443" s="83"/>
      <c r="AM443" s="83"/>
      <c r="AN443" s="83"/>
      <c r="AO443" s="83"/>
    </row>
    <row r="444" spans="2:41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180"/>
      <c r="AK444" s="83"/>
      <c r="AL444" s="83"/>
      <c r="AM444" s="83"/>
      <c r="AN444" s="83"/>
      <c r="AO444" s="83"/>
    </row>
    <row r="445" spans="2:41" ht="14.25">
      <c r="B445" s="81" t="s">
        <v>55</v>
      </c>
      <c r="C445" s="82" t="s">
        <v>56</v>
      </c>
      <c r="D445" s="96">
        <f t="shared" si="44"/>
        <v>81</v>
      </c>
      <c r="E445" s="159">
        <f t="shared" si="45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>
        <v>27</v>
      </c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180">
        <v>1</v>
      </c>
      <c r="AK445" s="83">
        <v>53</v>
      </c>
      <c r="AL445" s="83"/>
      <c r="AM445" s="83"/>
      <c r="AN445" s="83"/>
      <c r="AO445" s="83"/>
    </row>
    <row r="446" spans="2:41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180"/>
      <c r="AK446" s="83"/>
      <c r="AL446" s="83"/>
      <c r="AM446" s="83"/>
      <c r="AN446" s="83"/>
      <c r="AO446" s="83"/>
    </row>
    <row r="447" spans="2:41" ht="14.25">
      <c r="B447" s="81" t="s">
        <v>59</v>
      </c>
      <c r="C447" s="82" t="s">
        <v>926</v>
      </c>
      <c r="D447" s="96">
        <f t="shared" si="44"/>
        <v>56</v>
      </c>
      <c r="E447" s="159">
        <f t="shared" si="45"/>
        <v>8</v>
      </c>
      <c r="F447" s="83"/>
      <c r="G447" s="83"/>
      <c r="H447" s="83"/>
      <c r="I447" s="83"/>
      <c r="J447" s="83"/>
      <c r="K447" s="83">
        <v>5</v>
      </c>
      <c r="L447" s="83"/>
      <c r="M447" s="83">
        <v>2</v>
      </c>
      <c r="N447" s="83"/>
      <c r="O447" s="83"/>
      <c r="P447" s="83">
        <v>1</v>
      </c>
      <c r="Q447" s="83"/>
      <c r="R447" s="83"/>
      <c r="S447" s="83">
        <v>6</v>
      </c>
      <c r="T447" s="83"/>
      <c r="U447" s="83"/>
      <c r="V447" s="83"/>
      <c r="W447" s="83"/>
      <c r="X447" s="83">
        <v>24</v>
      </c>
      <c r="Y447" s="83"/>
      <c r="Z447" s="83"/>
      <c r="AA447" s="83"/>
      <c r="AB447" s="83"/>
      <c r="AC447" s="83"/>
      <c r="AD447" s="83"/>
      <c r="AE447" s="83"/>
      <c r="AF447" s="83"/>
      <c r="AG447" s="83">
        <v>7</v>
      </c>
      <c r="AH447" s="83"/>
      <c r="AI447" s="83">
        <v>1</v>
      </c>
      <c r="AJ447" s="180"/>
      <c r="AK447" s="83">
        <v>10</v>
      </c>
      <c r="AL447" s="83"/>
      <c r="AM447" s="83"/>
      <c r="AN447" s="83"/>
      <c r="AO447" s="83"/>
    </row>
    <row r="448" spans="2:41" ht="14.25">
      <c r="B448" s="81" t="s">
        <v>60</v>
      </c>
      <c r="C448" s="82" t="s">
        <v>927</v>
      </c>
      <c r="D448" s="96">
        <f t="shared" si="44"/>
        <v>23</v>
      </c>
      <c r="E448" s="159">
        <f t="shared" si="45"/>
        <v>4</v>
      </c>
      <c r="F448" s="83"/>
      <c r="G448" s="83"/>
      <c r="H448" s="83"/>
      <c r="I448" s="83"/>
      <c r="J448" s="83"/>
      <c r="K448" s="83">
        <v>5</v>
      </c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>
        <v>9</v>
      </c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180"/>
      <c r="AK448" s="83">
        <v>7</v>
      </c>
      <c r="AL448" s="83"/>
      <c r="AM448" s="83"/>
      <c r="AN448" s="83">
        <v>2</v>
      </c>
      <c r="AO448" s="83"/>
    </row>
    <row r="449" spans="2:41" ht="14.25">
      <c r="B449" s="81" t="s">
        <v>61</v>
      </c>
      <c r="C449" s="82" t="s">
        <v>62</v>
      </c>
      <c r="D449" s="96">
        <f t="shared" si="44"/>
        <v>16</v>
      </c>
      <c r="E449" s="159">
        <f t="shared" si="45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>
        <v>1</v>
      </c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180"/>
      <c r="AK449" s="83">
        <v>15</v>
      </c>
      <c r="AL449" s="83"/>
      <c r="AM449" s="83"/>
      <c r="AN449" s="83"/>
      <c r="AO449" s="83"/>
    </row>
    <row r="450" spans="2:41" ht="14.25">
      <c r="B450" s="81" t="s">
        <v>63</v>
      </c>
      <c r="C450" s="82" t="s">
        <v>64</v>
      </c>
      <c r="D450" s="96">
        <f t="shared" si="44"/>
        <v>7</v>
      </c>
      <c r="E450" s="159">
        <f t="shared" si="45"/>
        <v>3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>
        <v>2</v>
      </c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180"/>
      <c r="AK450" s="83">
        <v>3</v>
      </c>
      <c r="AL450" s="83"/>
      <c r="AM450" s="83"/>
      <c r="AN450" s="83">
        <v>2</v>
      </c>
      <c r="AO450" s="83"/>
    </row>
    <row r="451" spans="2:41" ht="14.25">
      <c r="B451" s="81" t="s">
        <v>65</v>
      </c>
      <c r="C451" s="82" t="s">
        <v>928</v>
      </c>
      <c r="D451" s="96">
        <f t="shared" si="44"/>
        <v>16</v>
      </c>
      <c r="E451" s="159">
        <f t="shared" si="45"/>
        <v>3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>
        <v>1</v>
      </c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180"/>
      <c r="AK451" s="83">
        <v>13</v>
      </c>
      <c r="AL451" s="83"/>
      <c r="AM451" s="83"/>
      <c r="AN451" s="83"/>
      <c r="AO451" s="83">
        <v>2</v>
      </c>
    </row>
    <row r="452" spans="2:41" ht="14.25">
      <c r="B452" s="81" t="s">
        <v>66</v>
      </c>
      <c r="C452" s="82" t="s">
        <v>929</v>
      </c>
      <c r="D452" s="96">
        <f t="shared" si="44"/>
        <v>10</v>
      </c>
      <c r="E452" s="159">
        <f t="shared" si="45"/>
        <v>3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>
        <v>6</v>
      </c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180"/>
      <c r="AK452" s="83">
        <v>3</v>
      </c>
      <c r="AL452" s="83"/>
      <c r="AM452" s="83"/>
      <c r="AN452" s="83"/>
      <c r="AO452" s="83">
        <v>1</v>
      </c>
    </row>
    <row r="453" spans="2:41" ht="14.25">
      <c r="B453" s="81" t="s">
        <v>67</v>
      </c>
      <c r="C453" s="82" t="s">
        <v>68</v>
      </c>
      <c r="D453" s="96">
        <f t="shared" si="44"/>
        <v>4</v>
      </c>
      <c r="E453" s="159">
        <f t="shared" si="45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180"/>
      <c r="AK453" s="83">
        <v>4</v>
      </c>
      <c r="AL453" s="83"/>
      <c r="AM453" s="83"/>
      <c r="AN453" s="83"/>
      <c r="AO453" s="83"/>
    </row>
    <row r="454" spans="2:41" ht="14.25">
      <c r="B454" s="81" t="s">
        <v>69</v>
      </c>
      <c r="C454" s="82" t="s">
        <v>930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180"/>
      <c r="AK454" s="83"/>
      <c r="AL454" s="83"/>
      <c r="AM454" s="83"/>
      <c r="AN454" s="83"/>
      <c r="AO454" s="83"/>
    </row>
    <row r="455" spans="2:41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180"/>
      <c r="AK455" s="83"/>
      <c r="AL455" s="83"/>
      <c r="AM455" s="83"/>
      <c r="AN455" s="83"/>
      <c r="AO455" s="83"/>
    </row>
    <row r="456" spans="2:41" ht="14.25">
      <c r="B456" s="81" t="s">
        <v>72</v>
      </c>
      <c r="C456" s="82" t="s">
        <v>73</v>
      </c>
      <c r="D456" s="96">
        <f t="shared" si="44"/>
        <v>38</v>
      </c>
      <c r="E456" s="159">
        <f t="shared" si="45"/>
        <v>3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>
        <v>9</v>
      </c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180"/>
      <c r="AK456" s="83">
        <v>27</v>
      </c>
      <c r="AL456" s="83"/>
      <c r="AM456" s="83"/>
      <c r="AN456" s="83">
        <v>2</v>
      </c>
      <c r="AO456" s="83"/>
    </row>
    <row r="457" spans="2:41" ht="14.25">
      <c r="B457" s="81" t="s">
        <v>74</v>
      </c>
      <c r="C457" s="82" t="s">
        <v>75</v>
      </c>
      <c r="D457" s="96">
        <f t="shared" si="44"/>
        <v>15</v>
      </c>
      <c r="E457" s="159">
        <f t="shared" si="45"/>
        <v>5</v>
      </c>
      <c r="F457" s="83"/>
      <c r="G457" s="83"/>
      <c r="H457" s="83"/>
      <c r="I457" s="83"/>
      <c r="J457" s="83"/>
      <c r="K457" s="83">
        <v>2</v>
      </c>
      <c r="L457" s="83"/>
      <c r="M457" s="83"/>
      <c r="N457" s="83"/>
      <c r="O457" s="83"/>
      <c r="P457" s="83">
        <v>2</v>
      </c>
      <c r="Q457" s="83"/>
      <c r="R457" s="83"/>
      <c r="S457" s="83"/>
      <c r="T457" s="83"/>
      <c r="U457" s="83"/>
      <c r="V457" s="83"/>
      <c r="W457" s="83"/>
      <c r="X457" s="83">
        <v>1</v>
      </c>
      <c r="Y457" s="83"/>
      <c r="Z457" s="83"/>
      <c r="AA457" s="83"/>
      <c r="AB457" s="83"/>
      <c r="AC457" s="83"/>
      <c r="AD457" s="83"/>
      <c r="AE457" s="83"/>
      <c r="AF457" s="83"/>
      <c r="AG457" s="83">
        <v>4</v>
      </c>
      <c r="AH457" s="83"/>
      <c r="AI457" s="83"/>
      <c r="AJ457" s="180"/>
      <c r="AK457" s="83">
        <v>6</v>
      </c>
      <c r="AL457" s="83"/>
      <c r="AM457" s="83"/>
      <c r="AN457" s="83"/>
      <c r="AO457" s="83"/>
    </row>
    <row r="458" spans="2:41" ht="14.25">
      <c r="B458" s="81" t="s">
        <v>76</v>
      </c>
      <c r="C458" s="82" t="s">
        <v>77</v>
      </c>
      <c r="D458" s="96">
        <f t="shared" si="44"/>
        <v>17</v>
      </c>
      <c r="E458" s="159">
        <f t="shared" si="45"/>
        <v>5</v>
      </c>
      <c r="F458" s="83"/>
      <c r="G458" s="83"/>
      <c r="H458" s="83"/>
      <c r="I458" s="83"/>
      <c r="J458" s="83"/>
      <c r="K458" s="83">
        <v>2</v>
      </c>
      <c r="L458" s="83">
        <v>4</v>
      </c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>
        <v>2</v>
      </c>
      <c r="AA458" s="83"/>
      <c r="AB458" s="83"/>
      <c r="AC458" s="83"/>
      <c r="AD458" s="83"/>
      <c r="AE458" s="83"/>
      <c r="AF458" s="83"/>
      <c r="AG458" s="83">
        <v>1</v>
      </c>
      <c r="AH458" s="83"/>
      <c r="AI458" s="83"/>
      <c r="AJ458" s="180"/>
      <c r="AK458" s="83">
        <v>8</v>
      </c>
      <c r="AL458" s="83"/>
      <c r="AM458" s="83"/>
      <c r="AN458" s="83"/>
      <c r="AO458" s="83"/>
    </row>
    <row r="459" spans="2:41" ht="14.25">
      <c r="B459" s="81" t="s">
        <v>78</v>
      </c>
      <c r="C459" s="82" t="s">
        <v>79</v>
      </c>
      <c r="D459" s="96">
        <f t="shared" si="44"/>
        <v>8</v>
      </c>
      <c r="E459" s="159">
        <f t="shared" si="45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>
        <v>2</v>
      </c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180"/>
      <c r="AK459" s="83">
        <v>6</v>
      </c>
      <c r="AL459" s="83"/>
      <c r="AM459" s="83"/>
      <c r="AN459" s="83"/>
      <c r="AO459" s="83"/>
    </row>
    <row r="460" spans="2:41" ht="14.25">
      <c r="B460" s="81" t="s">
        <v>80</v>
      </c>
      <c r="C460" s="82" t="s">
        <v>81</v>
      </c>
      <c r="D460" s="96">
        <f t="shared" si="44"/>
        <v>9</v>
      </c>
      <c r="E460" s="159">
        <f t="shared" si="45"/>
        <v>3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>
        <v>1</v>
      </c>
      <c r="S460" s="83"/>
      <c r="T460" s="83"/>
      <c r="U460" s="83"/>
      <c r="V460" s="83"/>
      <c r="W460" s="83"/>
      <c r="X460" s="83">
        <v>5</v>
      </c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180"/>
      <c r="AK460" s="83">
        <v>3</v>
      </c>
      <c r="AL460" s="83"/>
      <c r="AM460" s="83"/>
      <c r="AN460" s="83"/>
      <c r="AO460" s="83"/>
    </row>
    <row r="461" spans="2:41" ht="14.25">
      <c r="B461" s="81" t="s">
        <v>82</v>
      </c>
      <c r="C461" s="82" t="s">
        <v>83</v>
      </c>
      <c r="D461" s="96">
        <f t="shared" si="44"/>
        <v>65</v>
      </c>
      <c r="E461" s="159">
        <f t="shared" si="45"/>
        <v>8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>
        <v>2</v>
      </c>
      <c r="Q461" s="83"/>
      <c r="R461" s="83">
        <v>1</v>
      </c>
      <c r="S461" s="83">
        <v>1</v>
      </c>
      <c r="T461" s="83"/>
      <c r="U461" s="83"/>
      <c r="V461" s="83"/>
      <c r="W461" s="83"/>
      <c r="X461" s="83">
        <v>18</v>
      </c>
      <c r="Y461" s="83"/>
      <c r="Z461" s="83"/>
      <c r="AA461" s="83"/>
      <c r="AB461" s="83"/>
      <c r="AC461" s="83"/>
      <c r="AD461" s="83"/>
      <c r="AE461" s="83"/>
      <c r="AF461" s="83">
        <v>1</v>
      </c>
      <c r="AG461" s="83"/>
      <c r="AH461" s="83"/>
      <c r="AI461" s="83">
        <v>2</v>
      </c>
      <c r="AJ461" s="180">
        <v>5</v>
      </c>
      <c r="AK461" s="83">
        <v>35</v>
      </c>
      <c r="AL461" s="83"/>
      <c r="AM461" s="83"/>
      <c r="AN461" s="83"/>
      <c r="AO461" s="83"/>
    </row>
    <row r="462" spans="2:41" ht="14.25">
      <c r="B462" s="81" t="s">
        <v>84</v>
      </c>
      <c r="C462" s="82" t="s">
        <v>85</v>
      </c>
      <c r="D462" s="96">
        <f t="shared" si="44"/>
        <v>32</v>
      </c>
      <c r="E462" s="159">
        <f t="shared" si="45"/>
        <v>9</v>
      </c>
      <c r="F462" s="83"/>
      <c r="G462" s="83"/>
      <c r="H462" s="83"/>
      <c r="I462" s="83"/>
      <c r="J462" s="83"/>
      <c r="K462" s="83">
        <v>3</v>
      </c>
      <c r="L462" s="83"/>
      <c r="M462" s="83"/>
      <c r="N462" s="83"/>
      <c r="O462" s="83"/>
      <c r="P462" s="83">
        <v>3</v>
      </c>
      <c r="Q462" s="83"/>
      <c r="R462" s="83"/>
      <c r="S462" s="83"/>
      <c r="T462" s="83"/>
      <c r="U462" s="83"/>
      <c r="V462" s="83"/>
      <c r="W462" s="83"/>
      <c r="X462" s="83">
        <v>9</v>
      </c>
      <c r="Y462" s="83"/>
      <c r="Z462" s="83"/>
      <c r="AA462" s="83"/>
      <c r="AB462" s="83"/>
      <c r="AC462" s="83">
        <v>2</v>
      </c>
      <c r="AD462" s="83"/>
      <c r="AE462" s="83"/>
      <c r="AF462" s="83"/>
      <c r="AG462" s="83">
        <v>3</v>
      </c>
      <c r="AH462" s="83"/>
      <c r="AI462" s="83">
        <v>5</v>
      </c>
      <c r="AJ462" s="180">
        <v>3</v>
      </c>
      <c r="AK462" s="83">
        <v>2</v>
      </c>
      <c r="AL462" s="83"/>
      <c r="AM462" s="83"/>
      <c r="AN462" s="83"/>
      <c r="AO462" s="83">
        <v>2</v>
      </c>
    </row>
    <row r="463" spans="2:41" ht="14.25">
      <c r="B463" s="81" t="s">
        <v>86</v>
      </c>
      <c r="C463" s="82" t="s">
        <v>931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180"/>
      <c r="AK463" s="83"/>
      <c r="AL463" s="83"/>
      <c r="AM463" s="83"/>
      <c r="AN463" s="83"/>
      <c r="AO463" s="83"/>
    </row>
    <row r="464" spans="2:41" ht="14.25">
      <c r="B464" s="81" t="s">
        <v>87</v>
      </c>
      <c r="C464" s="82" t="s">
        <v>88</v>
      </c>
      <c r="D464" s="96">
        <f t="shared" si="44"/>
        <v>22</v>
      </c>
      <c r="E464" s="159">
        <f t="shared" si="45"/>
        <v>3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>
        <v>8</v>
      </c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>
        <v>1</v>
      </c>
      <c r="AJ464" s="180"/>
      <c r="AK464" s="83">
        <v>13</v>
      </c>
      <c r="AL464" s="83"/>
      <c r="AM464" s="83"/>
      <c r="AN464" s="83"/>
      <c r="AO464" s="83"/>
    </row>
    <row r="465" spans="2:41" ht="14.25">
      <c r="B465" s="81" t="s">
        <v>89</v>
      </c>
      <c r="C465" s="82" t="s">
        <v>90</v>
      </c>
      <c r="D465" s="96">
        <f aca="true" t="shared" si="46" ref="D465:D486">SUM(F465:AO465)</f>
        <v>27</v>
      </c>
      <c r="E465" s="159">
        <f aca="true" t="shared" si="47" ref="E465:E486">COUNT(F465:AO465)</f>
        <v>8</v>
      </c>
      <c r="F465" s="83"/>
      <c r="G465" s="83"/>
      <c r="H465" s="83"/>
      <c r="I465" s="83">
        <v>2</v>
      </c>
      <c r="J465" s="83"/>
      <c r="K465" s="83">
        <v>3</v>
      </c>
      <c r="L465" s="83">
        <v>2</v>
      </c>
      <c r="M465" s="83"/>
      <c r="N465" s="83">
        <v>2</v>
      </c>
      <c r="O465" s="83"/>
      <c r="P465" s="83">
        <v>3</v>
      </c>
      <c r="Q465" s="83"/>
      <c r="R465" s="83"/>
      <c r="S465" s="83">
        <v>1</v>
      </c>
      <c r="T465" s="83"/>
      <c r="U465" s="83"/>
      <c r="V465" s="83"/>
      <c r="W465" s="83"/>
      <c r="X465" s="83"/>
      <c r="Y465" s="83"/>
      <c r="Z465" s="83"/>
      <c r="AA465" s="83"/>
      <c r="AB465" s="83"/>
      <c r="AC465" s="83">
        <v>2</v>
      </c>
      <c r="AD465" s="83"/>
      <c r="AE465" s="83"/>
      <c r="AF465" s="83"/>
      <c r="AG465" s="83"/>
      <c r="AH465" s="83"/>
      <c r="AI465" s="83">
        <v>12</v>
      </c>
      <c r="AJ465" s="180"/>
      <c r="AK465" s="83"/>
      <c r="AL465" s="83"/>
      <c r="AM465" s="83"/>
      <c r="AN465" s="83"/>
      <c r="AO465" s="83"/>
    </row>
    <row r="466" spans="2:41" ht="14.25">
      <c r="B466" s="81" t="s">
        <v>91</v>
      </c>
      <c r="C466" s="82" t="s">
        <v>92</v>
      </c>
      <c r="D466" s="96">
        <f t="shared" si="46"/>
        <v>4</v>
      </c>
      <c r="E466" s="159">
        <f t="shared" si="47"/>
        <v>2</v>
      </c>
      <c r="F466" s="83"/>
      <c r="G466" s="83"/>
      <c r="H466" s="83"/>
      <c r="I466" s="83"/>
      <c r="J466" s="83"/>
      <c r="K466" s="83">
        <v>2</v>
      </c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>
        <v>2</v>
      </c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180"/>
      <c r="AK466" s="83"/>
      <c r="AL466" s="83"/>
      <c r="AM466" s="83"/>
      <c r="AN466" s="83"/>
      <c r="AO466" s="83"/>
    </row>
    <row r="467" spans="2:41" ht="14.25">
      <c r="B467" s="81" t="s">
        <v>93</v>
      </c>
      <c r="C467" s="82" t="s">
        <v>94</v>
      </c>
      <c r="D467" s="96">
        <f t="shared" si="46"/>
        <v>2</v>
      </c>
      <c r="E467" s="159">
        <f t="shared" si="47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180"/>
      <c r="AK467" s="83">
        <v>2</v>
      </c>
      <c r="AL467" s="83"/>
      <c r="AM467" s="83"/>
      <c r="AN467" s="83"/>
      <c r="AO467" s="83"/>
    </row>
    <row r="468" spans="2:41" ht="14.25">
      <c r="B468" s="81" t="s">
        <v>95</v>
      </c>
      <c r="C468" s="82" t="s">
        <v>96</v>
      </c>
      <c r="D468" s="96">
        <f t="shared" si="46"/>
        <v>11</v>
      </c>
      <c r="E468" s="159">
        <f t="shared" si="47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180"/>
      <c r="AK468" s="83">
        <v>9</v>
      </c>
      <c r="AL468" s="83"/>
      <c r="AM468" s="83"/>
      <c r="AN468" s="83">
        <v>2</v>
      </c>
      <c r="AO468" s="83"/>
    </row>
    <row r="469" spans="2:41" ht="14.25">
      <c r="B469" s="81" t="s">
        <v>97</v>
      </c>
      <c r="C469" s="82" t="s">
        <v>98</v>
      </c>
      <c r="D469" s="96">
        <f t="shared" si="46"/>
        <v>22</v>
      </c>
      <c r="E469" s="159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>
        <v>8</v>
      </c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180"/>
      <c r="AK469" s="83">
        <v>14</v>
      </c>
      <c r="AL469" s="83"/>
      <c r="AM469" s="83"/>
      <c r="AN469" s="83"/>
      <c r="AO469" s="83"/>
    </row>
    <row r="470" spans="2:41" ht="14.25">
      <c r="B470" s="81" t="s">
        <v>99</v>
      </c>
      <c r="C470" s="82" t="s">
        <v>100</v>
      </c>
      <c r="D470" s="96">
        <f t="shared" si="46"/>
        <v>21</v>
      </c>
      <c r="E470" s="159">
        <f t="shared" si="47"/>
        <v>4</v>
      </c>
      <c r="F470" s="83"/>
      <c r="G470" s="83"/>
      <c r="H470" s="83"/>
      <c r="I470" s="83"/>
      <c r="J470" s="83"/>
      <c r="K470" s="83">
        <v>1</v>
      </c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>
        <v>9</v>
      </c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180">
        <v>5</v>
      </c>
      <c r="AK470" s="83">
        <v>6</v>
      </c>
      <c r="AL470" s="83"/>
      <c r="AM470" s="83"/>
      <c r="AN470" s="83"/>
      <c r="AO470" s="83"/>
    </row>
    <row r="471" spans="2:41" ht="14.25">
      <c r="B471" s="81" t="s">
        <v>101</v>
      </c>
      <c r="C471" s="82" t="s">
        <v>102</v>
      </c>
      <c r="D471" s="96">
        <f t="shared" si="46"/>
        <v>10</v>
      </c>
      <c r="E471" s="159">
        <f t="shared" si="47"/>
        <v>6</v>
      </c>
      <c r="F471" s="83"/>
      <c r="G471" s="83">
        <v>1</v>
      </c>
      <c r="H471" s="83"/>
      <c r="I471" s="83">
        <v>1</v>
      </c>
      <c r="J471" s="83"/>
      <c r="K471" s="83">
        <v>1</v>
      </c>
      <c r="L471" s="83"/>
      <c r="M471" s="83"/>
      <c r="N471" s="83"/>
      <c r="O471" s="83"/>
      <c r="P471" s="83">
        <v>3</v>
      </c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>
        <v>1</v>
      </c>
      <c r="AJ471" s="180"/>
      <c r="AK471" s="83">
        <v>3</v>
      </c>
      <c r="AL471" s="83"/>
      <c r="AM471" s="83"/>
      <c r="AN471" s="83"/>
      <c r="AO471" s="83"/>
    </row>
    <row r="472" spans="2:41" ht="14.25">
      <c r="B472" s="81" t="s">
        <v>103</v>
      </c>
      <c r="C472" s="82" t="s">
        <v>104</v>
      </c>
      <c r="D472" s="96">
        <f t="shared" si="46"/>
        <v>16</v>
      </c>
      <c r="E472" s="159">
        <f t="shared" si="47"/>
        <v>1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180"/>
      <c r="AK472" s="83">
        <v>16</v>
      </c>
      <c r="AL472" s="83"/>
      <c r="AM472" s="83"/>
      <c r="AN472" s="83"/>
      <c r="AO472" s="83"/>
    </row>
    <row r="473" spans="2:41" ht="14.25">
      <c r="B473" s="81" t="s">
        <v>105</v>
      </c>
      <c r="C473" s="82" t="s">
        <v>106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180"/>
      <c r="AK473" s="83"/>
      <c r="AL473" s="83"/>
      <c r="AM473" s="83"/>
      <c r="AN473" s="83"/>
      <c r="AO473" s="83"/>
    </row>
    <row r="474" spans="2:41" ht="14.25">
      <c r="B474" s="81" t="s">
        <v>107</v>
      </c>
      <c r="C474" s="82" t="s">
        <v>108</v>
      </c>
      <c r="D474" s="96">
        <f t="shared" si="46"/>
        <v>3</v>
      </c>
      <c r="E474" s="159">
        <f t="shared" si="47"/>
        <v>2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>
        <v>1</v>
      </c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180"/>
      <c r="AK474" s="83"/>
      <c r="AL474" s="83"/>
      <c r="AM474" s="83"/>
      <c r="AN474" s="83">
        <v>2</v>
      </c>
      <c r="AO474" s="83"/>
    </row>
    <row r="475" spans="2:41" ht="14.25">
      <c r="B475" s="81" t="s">
        <v>109</v>
      </c>
      <c r="C475" s="82" t="s">
        <v>110</v>
      </c>
      <c r="D475" s="96">
        <f t="shared" si="46"/>
        <v>6</v>
      </c>
      <c r="E475" s="159">
        <f t="shared" si="47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>
        <v>2</v>
      </c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180"/>
      <c r="AK475" s="83">
        <v>4</v>
      </c>
      <c r="AL475" s="83"/>
      <c r="AM475" s="83"/>
      <c r="AN475" s="83"/>
      <c r="AO475" s="83"/>
    </row>
    <row r="476" spans="2:41" ht="15" thickBot="1">
      <c r="B476" s="81" t="s">
        <v>111</v>
      </c>
      <c r="C476" s="82" t="s">
        <v>112</v>
      </c>
      <c r="D476" s="96">
        <f t="shared" si="46"/>
        <v>1</v>
      </c>
      <c r="E476" s="159">
        <f t="shared" si="47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180"/>
      <c r="AK476" s="83">
        <v>1</v>
      </c>
      <c r="AL476" s="83"/>
      <c r="AM476" s="83"/>
      <c r="AN476" s="83"/>
      <c r="AO476" s="83"/>
    </row>
    <row r="477" spans="2:41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180"/>
      <c r="AK477" s="83"/>
      <c r="AL477" s="83"/>
      <c r="AM477" s="83"/>
      <c r="AN477" s="83"/>
      <c r="AO477" s="83"/>
    </row>
    <row r="478" spans="2:41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180"/>
      <c r="AK478" s="83"/>
      <c r="AL478" s="83"/>
      <c r="AM478" s="83"/>
      <c r="AN478" s="83"/>
      <c r="AO478" s="83"/>
    </row>
    <row r="479" spans="2:41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180"/>
      <c r="AK479" s="83"/>
      <c r="AL479" s="83"/>
      <c r="AM479" s="83"/>
      <c r="AN479" s="83"/>
      <c r="AO479" s="83"/>
    </row>
    <row r="480" spans="2:41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180"/>
      <c r="AK480" s="83"/>
      <c r="AL480" s="83"/>
      <c r="AM480" s="83"/>
      <c r="AN480" s="83"/>
      <c r="AO480" s="83"/>
    </row>
    <row r="481" spans="2:41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180"/>
      <c r="AK481" s="83"/>
      <c r="AL481" s="83"/>
      <c r="AM481" s="83"/>
      <c r="AN481" s="83"/>
      <c r="AO481" s="83"/>
    </row>
    <row r="482" spans="2:41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180"/>
      <c r="AK482" s="83"/>
      <c r="AL482" s="83"/>
      <c r="AM482" s="83"/>
      <c r="AN482" s="83"/>
      <c r="AO482" s="83"/>
    </row>
    <row r="483" spans="2:41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180"/>
      <c r="AK483" s="83"/>
      <c r="AL483" s="83"/>
      <c r="AM483" s="83"/>
      <c r="AN483" s="83"/>
      <c r="AO483" s="83"/>
    </row>
    <row r="484" spans="2:41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180"/>
      <c r="AK484" s="83"/>
      <c r="AL484" s="83"/>
      <c r="AM484" s="83"/>
      <c r="AN484" s="83"/>
      <c r="AO484" s="83"/>
    </row>
    <row r="485" spans="2:41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180"/>
      <c r="AK485" s="83"/>
      <c r="AL485" s="83"/>
      <c r="AM485" s="83"/>
      <c r="AN485" s="83"/>
      <c r="AO485" s="83"/>
    </row>
    <row r="486" spans="2:41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180"/>
      <c r="AK486" s="86"/>
      <c r="AL486" s="86"/>
      <c r="AM486" s="86"/>
      <c r="AN486" s="86"/>
      <c r="AO486" s="86"/>
    </row>
    <row r="487" spans="2:41" ht="15" thickBot="1">
      <c r="B487" s="58"/>
      <c r="C487" s="3" t="s">
        <v>792</v>
      </c>
      <c r="D487" s="59">
        <f>SUM(D433:D486)</f>
        <v>781</v>
      </c>
      <c r="E487" s="167"/>
      <c r="F487" s="59">
        <f aca="true" t="shared" si="48" ref="F487:AI487">SUM(F433:F486)</f>
        <v>2</v>
      </c>
      <c r="G487" s="59">
        <f t="shared" si="48"/>
        <v>1</v>
      </c>
      <c r="H487" s="59">
        <f t="shared" si="48"/>
        <v>0</v>
      </c>
      <c r="I487" s="59">
        <f t="shared" si="48"/>
        <v>3</v>
      </c>
      <c r="J487" s="59">
        <f t="shared" si="48"/>
        <v>2</v>
      </c>
      <c r="K487" s="59">
        <f t="shared" si="48"/>
        <v>27</v>
      </c>
      <c r="L487" s="59">
        <f t="shared" si="48"/>
        <v>6</v>
      </c>
      <c r="M487" s="59">
        <f t="shared" si="48"/>
        <v>2</v>
      </c>
      <c r="N487" s="59">
        <f t="shared" si="48"/>
        <v>2</v>
      </c>
      <c r="O487" s="59">
        <f t="shared" si="48"/>
        <v>0</v>
      </c>
      <c r="P487" s="59">
        <f t="shared" si="48"/>
        <v>18</v>
      </c>
      <c r="Q487" s="59">
        <f t="shared" si="48"/>
        <v>0</v>
      </c>
      <c r="R487" s="59">
        <f t="shared" si="48"/>
        <v>2</v>
      </c>
      <c r="S487" s="59">
        <f t="shared" si="48"/>
        <v>10</v>
      </c>
      <c r="T487" s="59">
        <f t="shared" si="48"/>
        <v>0</v>
      </c>
      <c r="U487" s="59">
        <f t="shared" si="48"/>
        <v>43</v>
      </c>
      <c r="V487" s="59">
        <f t="shared" si="48"/>
        <v>0</v>
      </c>
      <c r="W487" s="59">
        <f t="shared" si="48"/>
        <v>0</v>
      </c>
      <c r="X487" s="59">
        <f>SUM(X433:X486)</f>
        <v>212</v>
      </c>
      <c r="Y487" s="59">
        <f t="shared" si="48"/>
        <v>0</v>
      </c>
      <c r="Z487" s="59">
        <f t="shared" si="48"/>
        <v>4</v>
      </c>
      <c r="AA487" s="59">
        <f t="shared" si="48"/>
        <v>0</v>
      </c>
      <c r="AB487" s="59">
        <f t="shared" si="48"/>
        <v>0</v>
      </c>
      <c r="AC487" s="59">
        <f t="shared" si="48"/>
        <v>4</v>
      </c>
      <c r="AD487" s="59">
        <f t="shared" si="48"/>
        <v>0</v>
      </c>
      <c r="AE487" s="59">
        <f t="shared" si="48"/>
        <v>0</v>
      </c>
      <c r="AF487" s="59">
        <f t="shared" si="48"/>
        <v>1</v>
      </c>
      <c r="AG487" s="59">
        <f t="shared" si="48"/>
        <v>18</v>
      </c>
      <c r="AH487" s="59">
        <f t="shared" si="48"/>
        <v>0</v>
      </c>
      <c r="AI487" s="59">
        <f t="shared" si="48"/>
        <v>22</v>
      </c>
      <c r="AJ487" s="185">
        <v>16</v>
      </c>
      <c r="AK487" s="59">
        <f>SUM(AK433:AK486)</f>
        <v>359</v>
      </c>
      <c r="AL487" s="59">
        <f>SUM(AL433:AL486)</f>
        <v>0</v>
      </c>
      <c r="AM487" s="59">
        <f>SUM(AM433:AM486)</f>
        <v>0</v>
      </c>
      <c r="AN487" s="59">
        <f>SUM(AN433:AN486)</f>
        <v>20</v>
      </c>
      <c r="AO487" s="59">
        <f>SUM(AO433:AO486)</f>
        <v>7</v>
      </c>
    </row>
    <row r="488" spans="2:41" ht="15" thickBot="1">
      <c r="B488" s="67" t="s">
        <v>0</v>
      </c>
      <c r="C488" s="68" t="s">
        <v>793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200"/>
      <c r="AK488" s="98"/>
      <c r="AL488" s="98"/>
      <c r="AM488" s="98"/>
      <c r="AN488" s="98"/>
      <c r="AO488" s="98"/>
    </row>
    <row r="489" spans="2:41" ht="14.25">
      <c r="B489" s="78" t="s">
        <v>113</v>
      </c>
      <c r="C489" s="79" t="s">
        <v>114</v>
      </c>
      <c r="D489" s="95">
        <f aca="true" t="shared" si="49" ref="D489:D520">SUM(F489:AO489)</f>
        <v>0</v>
      </c>
      <c r="E489" s="158">
        <f aca="true" t="shared" si="50" ref="E489:E520">COUNT(F489:AO489)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199"/>
      <c r="AK489" s="80"/>
      <c r="AL489" s="80"/>
      <c r="AM489" s="80"/>
      <c r="AN489" s="80"/>
      <c r="AO489" s="80"/>
    </row>
    <row r="490" spans="2:41" ht="14.25">
      <c r="B490" s="81" t="s">
        <v>115</v>
      </c>
      <c r="C490" s="82" t="s">
        <v>933</v>
      </c>
      <c r="D490" s="96">
        <f t="shared" si="49"/>
        <v>41</v>
      </c>
      <c r="E490" s="159">
        <f t="shared" si="50"/>
        <v>3</v>
      </c>
      <c r="F490" s="83"/>
      <c r="G490" s="83"/>
      <c r="H490" s="83"/>
      <c r="I490" s="83"/>
      <c r="J490" s="83">
        <v>2</v>
      </c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>
        <v>2</v>
      </c>
      <c r="AF490" s="83"/>
      <c r="AG490" s="83"/>
      <c r="AH490" s="83"/>
      <c r="AI490" s="83"/>
      <c r="AJ490" s="180"/>
      <c r="AK490" s="83"/>
      <c r="AL490" s="83"/>
      <c r="AM490" s="83"/>
      <c r="AN490" s="83"/>
      <c r="AO490" s="83">
        <v>37</v>
      </c>
    </row>
    <row r="491" spans="2:41" ht="14.25">
      <c r="B491" s="81" t="s">
        <v>116</v>
      </c>
      <c r="C491" s="82" t="s">
        <v>934</v>
      </c>
      <c r="D491" s="96">
        <f t="shared" si="49"/>
        <v>14</v>
      </c>
      <c r="E491" s="159">
        <f t="shared" si="50"/>
        <v>4</v>
      </c>
      <c r="F491" s="83">
        <v>1</v>
      </c>
      <c r="G491" s="83"/>
      <c r="H491" s="83"/>
      <c r="I491" s="83"/>
      <c r="J491" s="83">
        <v>1</v>
      </c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>
        <v>2</v>
      </c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180"/>
      <c r="AK491" s="83"/>
      <c r="AL491" s="83"/>
      <c r="AM491" s="83"/>
      <c r="AN491" s="83"/>
      <c r="AO491" s="83">
        <v>10</v>
      </c>
    </row>
    <row r="492" spans="2:41" ht="14.25">
      <c r="B492" s="81" t="s">
        <v>117</v>
      </c>
      <c r="C492" s="82" t="s">
        <v>118</v>
      </c>
      <c r="D492" s="96">
        <f t="shared" si="49"/>
        <v>4</v>
      </c>
      <c r="E492" s="159">
        <f t="shared" si="50"/>
        <v>3</v>
      </c>
      <c r="F492" s="83">
        <v>1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180"/>
      <c r="AK492" s="83"/>
      <c r="AL492" s="83"/>
      <c r="AM492" s="83"/>
      <c r="AN492" s="83">
        <v>1</v>
      </c>
      <c r="AO492" s="83">
        <v>2</v>
      </c>
    </row>
    <row r="493" spans="2:41" ht="14.25">
      <c r="B493" s="81" t="s">
        <v>119</v>
      </c>
      <c r="C493" s="82" t="s">
        <v>120</v>
      </c>
      <c r="D493" s="96">
        <f t="shared" si="49"/>
        <v>0</v>
      </c>
      <c r="E493" s="159">
        <f t="shared" si="50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180"/>
      <c r="AK493" s="83"/>
      <c r="AL493" s="83"/>
      <c r="AM493" s="83"/>
      <c r="AN493" s="83"/>
      <c r="AO493" s="83"/>
    </row>
    <row r="494" spans="2:41" ht="14.25">
      <c r="B494" s="81" t="s">
        <v>121</v>
      </c>
      <c r="C494" s="82" t="s">
        <v>122</v>
      </c>
      <c r="D494" s="96">
        <f t="shared" si="49"/>
        <v>1</v>
      </c>
      <c r="E494" s="159">
        <f t="shared" si="50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>
        <v>1</v>
      </c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180"/>
      <c r="AK494" s="83"/>
      <c r="AL494" s="83"/>
      <c r="AM494" s="83"/>
      <c r="AN494" s="83"/>
      <c r="AO494" s="83"/>
    </row>
    <row r="495" spans="2:41" ht="14.25">
      <c r="B495" s="81" t="s">
        <v>123</v>
      </c>
      <c r="C495" s="82" t="s">
        <v>124</v>
      </c>
      <c r="D495" s="96">
        <f t="shared" si="49"/>
        <v>12</v>
      </c>
      <c r="E495" s="159">
        <f t="shared" si="50"/>
        <v>5</v>
      </c>
      <c r="F495" s="83">
        <v>1</v>
      </c>
      <c r="G495" s="83">
        <v>1</v>
      </c>
      <c r="H495" s="83"/>
      <c r="I495" s="83">
        <v>1</v>
      </c>
      <c r="J495" s="83"/>
      <c r="K495" s="83"/>
      <c r="L495" s="83">
        <v>1</v>
      </c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180"/>
      <c r="AK495" s="83"/>
      <c r="AL495" s="83"/>
      <c r="AM495" s="83"/>
      <c r="AN495" s="83"/>
      <c r="AO495" s="83">
        <v>8</v>
      </c>
    </row>
    <row r="496" spans="2:41" ht="14.25">
      <c r="B496" s="81" t="s">
        <v>125</v>
      </c>
      <c r="C496" s="82" t="s">
        <v>126</v>
      </c>
      <c r="D496" s="96">
        <f t="shared" si="49"/>
        <v>5</v>
      </c>
      <c r="E496" s="159">
        <f t="shared" si="50"/>
        <v>3</v>
      </c>
      <c r="F496" s="83">
        <v>1</v>
      </c>
      <c r="G496" s="83"/>
      <c r="H496" s="83">
        <v>2</v>
      </c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180"/>
      <c r="AK496" s="83"/>
      <c r="AL496" s="83"/>
      <c r="AM496" s="83"/>
      <c r="AN496" s="83"/>
      <c r="AO496" s="83">
        <v>2</v>
      </c>
    </row>
    <row r="497" spans="2:41" ht="14.25">
      <c r="B497" s="81" t="s">
        <v>127</v>
      </c>
      <c r="C497" s="82" t="s">
        <v>128</v>
      </c>
      <c r="D497" s="96">
        <f t="shared" si="49"/>
        <v>4</v>
      </c>
      <c r="E497" s="159">
        <f t="shared" si="50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>
        <v>2</v>
      </c>
      <c r="AB497" s="83"/>
      <c r="AC497" s="83"/>
      <c r="AD497" s="83"/>
      <c r="AE497" s="83"/>
      <c r="AF497" s="83"/>
      <c r="AG497" s="83"/>
      <c r="AH497" s="83"/>
      <c r="AI497" s="83"/>
      <c r="AJ497" s="180"/>
      <c r="AK497" s="83"/>
      <c r="AL497" s="83"/>
      <c r="AM497" s="83"/>
      <c r="AN497" s="83"/>
      <c r="AO497" s="83">
        <v>2</v>
      </c>
    </row>
    <row r="498" spans="2:41" ht="14.25">
      <c r="B498" s="81" t="s">
        <v>129</v>
      </c>
      <c r="C498" s="82" t="s">
        <v>130</v>
      </c>
      <c r="D498" s="96">
        <f t="shared" si="49"/>
        <v>4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180"/>
      <c r="AK498" s="83"/>
      <c r="AL498" s="83"/>
      <c r="AM498" s="83"/>
      <c r="AN498" s="83"/>
      <c r="AO498" s="83">
        <v>4</v>
      </c>
    </row>
    <row r="499" spans="2:41" ht="14.25">
      <c r="B499" s="81" t="s">
        <v>131</v>
      </c>
      <c r="C499" s="82" t="s">
        <v>935</v>
      </c>
      <c r="D499" s="96">
        <f t="shared" si="49"/>
        <v>4</v>
      </c>
      <c r="E499" s="159">
        <f t="shared" si="50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180"/>
      <c r="AK499" s="83"/>
      <c r="AL499" s="83"/>
      <c r="AM499" s="83"/>
      <c r="AN499" s="83"/>
      <c r="AO499" s="83">
        <v>4</v>
      </c>
    </row>
    <row r="500" spans="2:41" ht="14.25">
      <c r="B500" s="81" t="s">
        <v>132</v>
      </c>
      <c r="C500" s="82" t="s">
        <v>133</v>
      </c>
      <c r="D500" s="96">
        <f t="shared" si="49"/>
        <v>0</v>
      </c>
      <c r="E500" s="159">
        <f t="shared" si="50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180"/>
      <c r="AK500" s="83"/>
      <c r="AL500" s="83"/>
      <c r="AM500" s="83"/>
      <c r="AN500" s="83"/>
      <c r="AO500" s="83"/>
    </row>
    <row r="501" spans="2:41" ht="14.25">
      <c r="B501" s="81" t="s">
        <v>134</v>
      </c>
      <c r="C501" s="82" t="s">
        <v>936</v>
      </c>
      <c r="D501" s="96">
        <f t="shared" si="49"/>
        <v>29</v>
      </c>
      <c r="E501" s="159">
        <f t="shared" si="50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180"/>
      <c r="AK501" s="83"/>
      <c r="AL501" s="83"/>
      <c r="AM501" s="83"/>
      <c r="AN501" s="83"/>
      <c r="AO501" s="83">
        <v>29</v>
      </c>
    </row>
    <row r="502" spans="2:41" ht="14.25">
      <c r="B502" s="81" t="s">
        <v>135</v>
      </c>
      <c r="C502" s="82" t="s">
        <v>937</v>
      </c>
      <c r="D502" s="96">
        <f t="shared" si="49"/>
        <v>3</v>
      </c>
      <c r="E502" s="159">
        <f t="shared" si="50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>
        <v>3</v>
      </c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180"/>
      <c r="AK502" s="83"/>
      <c r="AL502" s="83"/>
      <c r="AM502" s="83"/>
      <c r="AN502" s="83"/>
      <c r="AO502" s="83"/>
    </row>
    <row r="503" spans="2:41" ht="14.25">
      <c r="B503" s="81" t="s">
        <v>136</v>
      </c>
      <c r="C503" s="82" t="s">
        <v>137</v>
      </c>
      <c r="D503" s="96">
        <f t="shared" si="49"/>
        <v>0</v>
      </c>
      <c r="E503" s="159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180"/>
      <c r="AK503" s="83"/>
      <c r="AL503" s="83"/>
      <c r="AM503" s="83"/>
      <c r="AN503" s="83"/>
      <c r="AO503" s="83"/>
    </row>
    <row r="504" spans="2:41" ht="14.25">
      <c r="B504" s="81" t="s">
        <v>138</v>
      </c>
      <c r="C504" s="82" t="s">
        <v>139</v>
      </c>
      <c r="D504" s="96">
        <f t="shared" si="49"/>
        <v>13</v>
      </c>
      <c r="E504" s="159">
        <f t="shared" si="50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180"/>
      <c r="AK504" s="83"/>
      <c r="AL504" s="83"/>
      <c r="AM504" s="83"/>
      <c r="AN504" s="83"/>
      <c r="AO504" s="83">
        <v>13</v>
      </c>
    </row>
    <row r="505" spans="2:41" ht="14.25">
      <c r="B505" s="81" t="s">
        <v>140</v>
      </c>
      <c r="C505" s="82" t="s">
        <v>141</v>
      </c>
      <c r="D505" s="96">
        <f t="shared" si="49"/>
        <v>2</v>
      </c>
      <c r="E505" s="159">
        <f t="shared" si="50"/>
        <v>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180"/>
      <c r="AK505" s="83"/>
      <c r="AL505" s="83"/>
      <c r="AM505" s="83"/>
      <c r="AN505" s="83"/>
      <c r="AO505" s="83">
        <v>2</v>
      </c>
    </row>
    <row r="506" spans="2:41" ht="14.25">
      <c r="B506" s="81" t="s">
        <v>142</v>
      </c>
      <c r="C506" s="82" t="s">
        <v>143</v>
      </c>
      <c r="D506" s="96">
        <f t="shared" si="49"/>
        <v>18</v>
      </c>
      <c r="E506" s="159">
        <f t="shared" si="50"/>
        <v>4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>
        <v>6</v>
      </c>
      <c r="Y506" s="83"/>
      <c r="Z506" s="83"/>
      <c r="AA506" s="83">
        <v>1</v>
      </c>
      <c r="AB506" s="83"/>
      <c r="AC506" s="83"/>
      <c r="AD506" s="83"/>
      <c r="AE506" s="83"/>
      <c r="AF506" s="83"/>
      <c r="AG506" s="83"/>
      <c r="AH506" s="83"/>
      <c r="AI506" s="83"/>
      <c r="AJ506" s="180"/>
      <c r="AK506" s="83"/>
      <c r="AL506" s="83"/>
      <c r="AM506" s="83"/>
      <c r="AN506" s="83">
        <v>2</v>
      </c>
      <c r="AO506" s="83">
        <v>9</v>
      </c>
    </row>
    <row r="507" spans="2:41" ht="14.25">
      <c r="B507" s="81" t="s">
        <v>144</v>
      </c>
      <c r="C507" s="82" t="s">
        <v>145</v>
      </c>
      <c r="D507" s="96">
        <f t="shared" si="49"/>
        <v>2</v>
      </c>
      <c r="E507" s="159">
        <f t="shared" si="50"/>
        <v>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180"/>
      <c r="AK507" s="83"/>
      <c r="AL507" s="83"/>
      <c r="AM507" s="83"/>
      <c r="AN507" s="83"/>
      <c r="AO507" s="83">
        <v>2</v>
      </c>
    </row>
    <row r="508" spans="2:41" ht="14.25">
      <c r="B508" s="81" t="s">
        <v>146</v>
      </c>
      <c r="C508" s="82" t="s">
        <v>147</v>
      </c>
      <c r="D508" s="96">
        <f t="shared" si="49"/>
        <v>4</v>
      </c>
      <c r="E508" s="159">
        <f t="shared" si="50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180"/>
      <c r="AK508" s="83"/>
      <c r="AL508" s="83"/>
      <c r="AM508" s="83"/>
      <c r="AN508" s="83"/>
      <c r="AO508" s="83">
        <v>4</v>
      </c>
    </row>
    <row r="509" spans="2:41" ht="14.25">
      <c r="B509" s="81" t="s">
        <v>148</v>
      </c>
      <c r="C509" s="82" t="s">
        <v>149</v>
      </c>
      <c r="D509" s="96">
        <f t="shared" si="49"/>
        <v>15</v>
      </c>
      <c r="E509" s="159">
        <f t="shared" si="50"/>
        <v>3</v>
      </c>
      <c r="F509" s="83">
        <v>1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180">
        <v>3</v>
      </c>
      <c r="AK509" s="83"/>
      <c r="AL509" s="83"/>
      <c r="AM509" s="83"/>
      <c r="AN509" s="83">
        <v>11</v>
      </c>
      <c r="AO509" s="83"/>
    </row>
    <row r="510" spans="2:41" ht="14.25">
      <c r="B510" s="81" t="s">
        <v>150</v>
      </c>
      <c r="C510" s="82" t="s">
        <v>938</v>
      </c>
      <c r="D510" s="96">
        <f t="shared" si="49"/>
        <v>12</v>
      </c>
      <c r="E510" s="159">
        <f t="shared" si="50"/>
        <v>3</v>
      </c>
      <c r="F510" s="83">
        <v>2</v>
      </c>
      <c r="G510" s="83"/>
      <c r="H510" s="83">
        <v>2</v>
      </c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180"/>
      <c r="AK510" s="83"/>
      <c r="AL510" s="83"/>
      <c r="AM510" s="83"/>
      <c r="AN510" s="83"/>
      <c r="AO510" s="83">
        <v>8</v>
      </c>
    </row>
    <row r="511" spans="2:41" ht="14.25">
      <c r="B511" s="81" t="s">
        <v>151</v>
      </c>
      <c r="C511" s="82" t="s">
        <v>939</v>
      </c>
      <c r="D511" s="96">
        <f t="shared" si="49"/>
        <v>7</v>
      </c>
      <c r="E511" s="159">
        <f t="shared" si="50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180"/>
      <c r="AK511" s="83"/>
      <c r="AL511" s="83"/>
      <c r="AM511" s="83"/>
      <c r="AN511" s="83"/>
      <c r="AO511" s="83">
        <v>7</v>
      </c>
    </row>
    <row r="512" spans="2:41" ht="14.25">
      <c r="B512" s="81" t="s">
        <v>152</v>
      </c>
      <c r="C512" s="82" t="s">
        <v>153</v>
      </c>
      <c r="D512" s="96">
        <f t="shared" si="49"/>
        <v>5</v>
      </c>
      <c r="E512" s="159">
        <f t="shared" si="50"/>
        <v>3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>
        <v>1</v>
      </c>
      <c r="Y512" s="83"/>
      <c r="Z512" s="83"/>
      <c r="AA512" s="83">
        <v>2</v>
      </c>
      <c r="AB512" s="83"/>
      <c r="AC512" s="83"/>
      <c r="AD512" s="83"/>
      <c r="AE512" s="83"/>
      <c r="AF512" s="83"/>
      <c r="AG512" s="83"/>
      <c r="AH512" s="83"/>
      <c r="AI512" s="83"/>
      <c r="AJ512" s="180"/>
      <c r="AK512" s="83"/>
      <c r="AL512" s="83"/>
      <c r="AM512" s="83"/>
      <c r="AN512" s="83"/>
      <c r="AO512" s="83">
        <v>2</v>
      </c>
    </row>
    <row r="513" spans="2:41" ht="14.25">
      <c r="B513" s="81" t="s">
        <v>154</v>
      </c>
      <c r="C513" s="82" t="s">
        <v>155</v>
      </c>
      <c r="D513" s="96">
        <f t="shared" si="49"/>
        <v>13</v>
      </c>
      <c r="E513" s="159">
        <f t="shared" si="50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>
        <v>1</v>
      </c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180"/>
      <c r="AK513" s="83"/>
      <c r="AL513" s="83"/>
      <c r="AM513" s="83"/>
      <c r="AN513" s="83"/>
      <c r="AO513" s="83">
        <v>12</v>
      </c>
    </row>
    <row r="514" spans="2:41" ht="14.25">
      <c r="B514" s="81" t="s">
        <v>156</v>
      </c>
      <c r="C514" s="82" t="s">
        <v>157</v>
      </c>
      <c r="D514" s="96">
        <f t="shared" si="49"/>
        <v>3</v>
      </c>
      <c r="E514" s="159">
        <f t="shared" si="50"/>
        <v>2</v>
      </c>
      <c r="F514" s="83">
        <v>1</v>
      </c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180"/>
      <c r="AK514" s="83"/>
      <c r="AL514" s="83"/>
      <c r="AM514" s="83"/>
      <c r="AN514" s="83">
        <v>2</v>
      </c>
      <c r="AO514" s="83"/>
    </row>
    <row r="515" spans="2:41" ht="14.25">
      <c r="B515" s="81" t="s">
        <v>158</v>
      </c>
      <c r="C515" s="82" t="s">
        <v>940</v>
      </c>
      <c r="D515" s="96">
        <f t="shared" si="49"/>
        <v>5</v>
      </c>
      <c r="E515" s="159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180"/>
      <c r="AK515" s="83"/>
      <c r="AL515" s="83"/>
      <c r="AM515" s="83"/>
      <c r="AN515" s="83"/>
      <c r="AO515" s="83">
        <v>5</v>
      </c>
    </row>
    <row r="516" spans="2:41" ht="14.25">
      <c r="B516" s="81" t="s">
        <v>159</v>
      </c>
      <c r="C516" s="82" t="s">
        <v>160</v>
      </c>
      <c r="D516" s="96">
        <f t="shared" si="49"/>
        <v>23</v>
      </c>
      <c r="E516" s="159">
        <f t="shared" si="50"/>
        <v>6</v>
      </c>
      <c r="F516" s="83"/>
      <c r="G516" s="83"/>
      <c r="H516" s="83">
        <v>4</v>
      </c>
      <c r="I516" s="83"/>
      <c r="J516" s="83">
        <v>2</v>
      </c>
      <c r="K516" s="83"/>
      <c r="L516" s="83"/>
      <c r="M516" s="83"/>
      <c r="N516" s="83"/>
      <c r="O516" s="83"/>
      <c r="P516" s="83"/>
      <c r="Q516" s="83"/>
      <c r="R516" s="83">
        <v>1</v>
      </c>
      <c r="S516" s="83"/>
      <c r="T516" s="83"/>
      <c r="U516" s="83"/>
      <c r="V516" s="83"/>
      <c r="W516" s="83"/>
      <c r="X516" s="83"/>
      <c r="Y516" s="83"/>
      <c r="Z516" s="83"/>
      <c r="AA516" s="83">
        <v>2</v>
      </c>
      <c r="AB516" s="83"/>
      <c r="AC516" s="83"/>
      <c r="AD516" s="83"/>
      <c r="AE516" s="83"/>
      <c r="AF516" s="83"/>
      <c r="AG516" s="83"/>
      <c r="AH516" s="83"/>
      <c r="AI516" s="83"/>
      <c r="AJ516" s="180">
        <v>2</v>
      </c>
      <c r="AK516" s="83"/>
      <c r="AL516" s="83"/>
      <c r="AM516" s="83"/>
      <c r="AN516" s="83"/>
      <c r="AO516" s="83">
        <v>12</v>
      </c>
    </row>
    <row r="517" spans="2:41" ht="14.25">
      <c r="B517" s="81" t="s">
        <v>161</v>
      </c>
      <c r="C517" s="82" t="s">
        <v>941</v>
      </c>
      <c r="D517" s="96">
        <f t="shared" si="49"/>
        <v>8</v>
      </c>
      <c r="E517" s="159">
        <f t="shared" si="50"/>
        <v>3</v>
      </c>
      <c r="F517" s="83"/>
      <c r="G517" s="83"/>
      <c r="H517" s="83">
        <v>3</v>
      </c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>
        <v>4</v>
      </c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180"/>
      <c r="AK517" s="83"/>
      <c r="AL517" s="83"/>
      <c r="AM517" s="83"/>
      <c r="AN517" s="83"/>
      <c r="AO517" s="83">
        <v>1</v>
      </c>
    </row>
    <row r="518" spans="2:41" ht="14.25">
      <c r="B518" s="81" t="s">
        <v>162</v>
      </c>
      <c r="C518" s="82" t="s">
        <v>163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180"/>
      <c r="AK518" s="83"/>
      <c r="AL518" s="83"/>
      <c r="AM518" s="83"/>
      <c r="AN518" s="83"/>
      <c r="AO518" s="83"/>
    </row>
    <row r="519" spans="2:41" ht="14.25">
      <c r="B519" s="81" t="s">
        <v>164</v>
      </c>
      <c r="C519" s="82" t="s">
        <v>942</v>
      </c>
      <c r="D519" s="96">
        <f t="shared" si="49"/>
        <v>17</v>
      </c>
      <c r="E519" s="159">
        <f t="shared" si="50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180"/>
      <c r="AK519" s="83"/>
      <c r="AL519" s="83"/>
      <c r="AM519" s="83"/>
      <c r="AN519" s="83"/>
      <c r="AO519" s="83">
        <v>17</v>
      </c>
    </row>
    <row r="520" spans="2:41" ht="14.25">
      <c r="B520" s="81" t="s">
        <v>165</v>
      </c>
      <c r="C520" s="82" t="s">
        <v>166</v>
      </c>
      <c r="D520" s="96">
        <f t="shared" si="49"/>
        <v>12</v>
      </c>
      <c r="E520" s="159">
        <f t="shared" si="50"/>
        <v>3</v>
      </c>
      <c r="F520" s="83">
        <v>2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>
        <v>5</v>
      </c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180"/>
      <c r="AK520" s="83"/>
      <c r="AL520" s="83"/>
      <c r="AM520" s="83"/>
      <c r="AN520" s="83">
        <v>5</v>
      </c>
      <c r="AO520" s="83"/>
    </row>
    <row r="521" spans="2:41" ht="14.25">
      <c r="B521" s="81" t="s">
        <v>167</v>
      </c>
      <c r="C521" s="82" t="s">
        <v>168</v>
      </c>
      <c r="D521" s="96">
        <f aca="true" t="shared" si="51" ref="D521:D552">SUM(F521:AO521)</f>
        <v>2</v>
      </c>
      <c r="E521" s="159">
        <f aca="true" t="shared" si="52" ref="E521:E552">COUNT(F521:AO521)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180"/>
      <c r="AK521" s="83"/>
      <c r="AL521" s="83"/>
      <c r="AM521" s="83"/>
      <c r="AN521" s="83"/>
      <c r="AO521" s="83">
        <v>2</v>
      </c>
    </row>
    <row r="522" spans="2:41" ht="14.25">
      <c r="B522" s="81" t="s">
        <v>169</v>
      </c>
      <c r="C522" s="82" t="s">
        <v>170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180"/>
      <c r="AK522" s="83"/>
      <c r="AL522" s="83"/>
      <c r="AM522" s="83"/>
      <c r="AN522" s="83"/>
      <c r="AO522" s="83"/>
    </row>
    <row r="523" spans="2:41" ht="14.25">
      <c r="B523" s="81" t="s">
        <v>171</v>
      </c>
      <c r="C523" s="82" t="s">
        <v>943</v>
      </c>
      <c r="D523" s="96">
        <f t="shared" si="51"/>
        <v>0</v>
      </c>
      <c r="E523" s="159">
        <f t="shared" si="52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180"/>
      <c r="AK523" s="83"/>
      <c r="AL523" s="83"/>
      <c r="AM523" s="83"/>
      <c r="AN523" s="83"/>
      <c r="AO523" s="83"/>
    </row>
    <row r="524" spans="2:41" ht="14.25">
      <c r="B524" s="81" t="s">
        <v>172</v>
      </c>
      <c r="C524" s="82" t="s">
        <v>173</v>
      </c>
      <c r="D524" s="96">
        <f t="shared" si="51"/>
        <v>6</v>
      </c>
      <c r="E524" s="159">
        <f t="shared" si="52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>
        <v>6</v>
      </c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180"/>
      <c r="AK524" s="83"/>
      <c r="AL524" s="83"/>
      <c r="AM524" s="83"/>
      <c r="AN524" s="83"/>
      <c r="AO524" s="83"/>
    </row>
    <row r="525" spans="2:41" ht="14.25">
      <c r="B525" s="81" t="s">
        <v>174</v>
      </c>
      <c r="C525" s="82" t="s">
        <v>175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180"/>
      <c r="AK525" s="83"/>
      <c r="AL525" s="83"/>
      <c r="AM525" s="83"/>
      <c r="AN525" s="83"/>
      <c r="AO525" s="83"/>
    </row>
    <row r="526" spans="2:41" ht="14.25">
      <c r="B526" s="81" t="s">
        <v>176</v>
      </c>
      <c r="C526" s="82" t="s">
        <v>177</v>
      </c>
      <c r="D526" s="96">
        <f t="shared" si="51"/>
        <v>2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180"/>
      <c r="AK526" s="83"/>
      <c r="AL526" s="83"/>
      <c r="AM526" s="83"/>
      <c r="AN526" s="83"/>
      <c r="AO526" s="83">
        <v>2</v>
      </c>
    </row>
    <row r="527" spans="2:41" ht="14.25">
      <c r="B527" s="81" t="s">
        <v>178</v>
      </c>
      <c r="C527" s="82" t="s">
        <v>179</v>
      </c>
      <c r="D527" s="96">
        <f t="shared" si="51"/>
        <v>6</v>
      </c>
      <c r="E527" s="159">
        <f t="shared" si="52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>
        <v>1</v>
      </c>
      <c r="AB527" s="83"/>
      <c r="AC527" s="83"/>
      <c r="AD527" s="83"/>
      <c r="AE527" s="83"/>
      <c r="AF527" s="83"/>
      <c r="AG527" s="83"/>
      <c r="AH527" s="83"/>
      <c r="AI527" s="83"/>
      <c r="AJ527" s="180"/>
      <c r="AK527" s="83"/>
      <c r="AL527" s="83"/>
      <c r="AM527" s="83"/>
      <c r="AN527" s="83"/>
      <c r="AO527" s="83">
        <v>5</v>
      </c>
    </row>
    <row r="528" spans="2:41" ht="14.25">
      <c r="B528" s="81" t="s">
        <v>180</v>
      </c>
      <c r="C528" s="82" t="s">
        <v>181</v>
      </c>
      <c r="D528" s="96">
        <f t="shared" si="51"/>
        <v>4</v>
      </c>
      <c r="E528" s="159">
        <f t="shared" si="52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180"/>
      <c r="AK528" s="83"/>
      <c r="AL528" s="83"/>
      <c r="AM528" s="83"/>
      <c r="AN528" s="83"/>
      <c r="AO528" s="83">
        <v>4</v>
      </c>
    </row>
    <row r="529" spans="2:41" ht="14.25">
      <c r="B529" s="81" t="s">
        <v>182</v>
      </c>
      <c r="C529" s="82" t="s">
        <v>183</v>
      </c>
      <c r="D529" s="96">
        <f t="shared" si="51"/>
        <v>16</v>
      </c>
      <c r="E529" s="159">
        <f t="shared" si="52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180"/>
      <c r="AK529" s="83"/>
      <c r="AL529" s="83"/>
      <c r="AM529" s="83"/>
      <c r="AN529" s="83"/>
      <c r="AO529" s="83">
        <v>16</v>
      </c>
    </row>
    <row r="530" spans="2:41" ht="14.25">
      <c r="B530" s="81" t="s">
        <v>184</v>
      </c>
      <c r="C530" s="82" t="s">
        <v>185</v>
      </c>
      <c r="D530" s="96">
        <f t="shared" si="51"/>
        <v>39</v>
      </c>
      <c r="E530" s="159">
        <f t="shared" si="52"/>
        <v>4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>
        <v>1</v>
      </c>
      <c r="Y530" s="83"/>
      <c r="Z530" s="83"/>
      <c r="AA530" s="83">
        <v>3</v>
      </c>
      <c r="AB530" s="83"/>
      <c r="AC530" s="83"/>
      <c r="AD530" s="83"/>
      <c r="AE530" s="83"/>
      <c r="AF530" s="83"/>
      <c r="AG530" s="83"/>
      <c r="AH530" s="83"/>
      <c r="AI530" s="83"/>
      <c r="AJ530" s="180"/>
      <c r="AK530" s="83"/>
      <c r="AL530" s="83"/>
      <c r="AM530" s="83"/>
      <c r="AN530" s="83">
        <v>2</v>
      </c>
      <c r="AO530" s="83">
        <v>33</v>
      </c>
    </row>
    <row r="531" spans="2:41" ht="14.25">
      <c r="B531" s="81" t="s">
        <v>186</v>
      </c>
      <c r="C531" s="82" t="s">
        <v>187</v>
      </c>
      <c r="D531" s="96">
        <f t="shared" si="51"/>
        <v>0</v>
      </c>
      <c r="E531" s="159">
        <f t="shared" si="52"/>
        <v>0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180"/>
      <c r="AK531" s="83"/>
      <c r="AL531" s="83"/>
      <c r="AM531" s="83"/>
      <c r="AN531" s="83"/>
      <c r="AO531" s="83"/>
    </row>
    <row r="532" spans="2:41" ht="14.25">
      <c r="B532" s="81" t="s">
        <v>188</v>
      </c>
      <c r="C532" s="82" t="s">
        <v>189</v>
      </c>
      <c r="D532" s="96">
        <f t="shared" si="51"/>
        <v>0</v>
      </c>
      <c r="E532" s="159">
        <f t="shared" si="52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180"/>
      <c r="AK532" s="83"/>
      <c r="AL532" s="83"/>
      <c r="AM532" s="83"/>
      <c r="AN532" s="83"/>
      <c r="AO532" s="83"/>
    </row>
    <row r="533" spans="2:41" ht="14.25">
      <c r="B533" s="81" t="s">
        <v>190</v>
      </c>
      <c r="C533" s="82" t="s">
        <v>191</v>
      </c>
      <c r="D533" s="96">
        <f t="shared" si="51"/>
        <v>2</v>
      </c>
      <c r="E533" s="159">
        <f t="shared" si="52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>
        <v>2</v>
      </c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180"/>
      <c r="AK533" s="83"/>
      <c r="AL533" s="83"/>
      <c r="AM533" s="83"/>
      <c r="AN533" s="83"/>
      <c r="AO533" s="83"/>
    </row>
    <row r="534" spans="2:41" ht="14.25">
      <c r="B534" s="81" t="s">
        <v>192</v>
      </c>
      <c r="C534" s="82" t="s">
        <v>193</v>
      </c>
      <c r="D534" s="96">
        <f t="shared" si="51"/>
        <v>11</v>
      </c>
      <c r="E534" s="159">
        <f t="shared" si="52"/>
        <v>4</v>
      </c>
      <c r="F534" s="83">
        <v>4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>
        <v>2</v>
      </c>
      <c r="Y534" s="83"/>
      <c r="Z534" s="83"/>
      <c r="AA534" s="83">
        <v>3</v>
      </c>
      <c r="AB534" s="83"/>
      <c r="AC534" s="83"/>
      <c r="AD534" s="83"/>
      <c r="AE534" s="83"/>
      <c r="AF534" s="83"/>
      <c r="AG534" s="83"/>
      <c r="AH534" s="83"/>
      <c r="AI534" s="83"/>
      <c r="AJ534" s="180">
        <v>2</v>
      </c>
      <c r="AK534" s="83"/>
      <c r="AL534" s="83"/>
      <c r="AM534" s="83"/>
      <c r="AN534" s="83"/>
      <c r="AO534" s="83"/>
    </row>
    <row r="535" spans="2:41" ht="14.25">
      <c r="B535" s="81" t="s">
        <v>194</v>
      </c>
      <c r="C535" s="82" t="s">
        <v>195</v>
      </c>
      <c r="D535" s="96">
        <f t="shared" si="51"/>
        <v>37</v>
      </c>
      <c r="E535" s="159">
        <f t="shared" si="52"/>
        <v>6</v>
      </c>
      <c r="F535" s="83">
        <v>7</v>
      </c>
      <c r="G535" s="83"/>
      <c r="H535" s="83"/>
      <c r="I535" s="83"/>
      <c r="J535" s="83">
        <v>2</v>
      </c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>
        <v>2</v>
      </c>
      <c r="Y535" s="83"/>
      <c r="Z535" s="83"/>
      <c r="AA535" s="83">
        <v>10</v>
      </c>
      <c r="AB535" s="83"/>
      <c r="AC535" s="83"/>
      <c r="AD535" s="83"/>
      <c r="AE535" s="83"/>
      <c r="AF535" s="83"/>
      <c r="AG535" s="83"/>
      <c r="AH535" s="83"/>
      <c r="AI535" s="83"/>
      <c r="AJ535" s="180"/>
      <c r="AK535" s="83">
        <v>2</v>
      </c>
      <c r="AL535" s="83"/>
      <c r="AM535" s="83"/>
      <c r="AN535" s="83">
        <v>14</v>
      </c>
      <c r="AO535" s="83"/>
    </row>
    <row r="536" spans="2:41" ht="14.25">
      <c r="B536" s="81" t="s">
        <v>196</v>
      </c>
      <c r="C536" s="82" t="s">
        <v>962</v>
      </c>
      <c r="D536" s="96">
        <f t="shared" si="51"/>
        <v>0</v>
      </c>
      <c r="E536" s="159">
        <f t="shared" si="5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180"/>
      <c r="AK536" s="83"/>
      <c r="AL536" s="83"/>
      <c r="AM536" s="83"/>
      <c r="AN536" s="83"/>
      <c r="AO536" s="83"/>
    </row>
    <row r="537" spans="2:41" ht="14.25">
      <c r="B537" s="81" t="s">
        <v>197</v>
      </c>
      <c r="C537" s="82" t="s">
        <v>198</v>
      </c>
      <c r="D537" s="96">
        <f t="shared" si="51"/>
        <v>15</v>
      </c>
      <c r="E537" s="159">
        <f t="shared" si="52"/>
        <v>4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>
        <v>2</v>
      </c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180"/>
      <c r="AK537" s="83">
        <v>1</v>
      </c>
      <c r="AL537" s="83"/>
      <c r="AM537" s="83"/>
      <c r="AN537" s="83">
        <v>2</v>
      </c>
      <c r="AO537" s="83">
        <v>10</v>
      </c>
    </row>
    <row r="538" spans="2:41" ht="14.25">
      <c r="B538" s="81" t="s">
        <v>199</v>
      </c>
      <c r="C538" s="82" t="s">
        <v>200</v>
      </c>
      <c r="D538" s="96">
        <f t="shared" si="51"/>
        <v>28</v>
      </c>
      <c r="E538" s="159">
        <f t="shared" si="52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180"/>
      <c r="AK538" s="83"/>
      <c r="AL538" s="83"/>
      <c r="AM538" s="83"/>
      <c r="AN538" s="83"/>
      <c r="AO538" s="83">
        <v>28</v>
      </c>
    </row>
    <row r="539" spans="2:41" ht="14.25">
      <c r="B539" s="81" t="s">
        <v>201</v>
      </c>
      <c r="C539" s="82" t="s">
        <v>944</v>
      </c>
      <c r="D539" s="96">
        <f t="shared" si="51"/>
        <v>16</v>
      </c>
      <c r="E539" s="159">
        <f t="shared" si="52"/>
        <v>4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>
        <v>1</v>
      </c>
      <c r="S539" s="83"/>
      <c r="T539" s="83"/>
      <c r="U539" s="83"/>
      <c r="V539" s="83"/>
      <c r="W539" s="83"/>
      <c r="X539" s="83">
        <v>4</v>
      </c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180">
        <v>5</v>
      </c>
      <c r="AK539" s="83"/>
      <c r="AL539" s="83"/>
      <c r="AM539" s="83"/>
      <c r="AN539" s="83"/>
      <c r="AO539" s="83">
        <v>6</v>
      </c>
    </row>
    <row r="540" spans="2:41" ht="14.25">
      <c r="B540" s="81" t="s">
        <v>202</v>
      </c>
      <c r="C540" s="82" t="s">
        <v>945</v>
      </c>
      <c r="D540" s="96">
        <f t="shared" si="51"/>
        <v>4</v>
      </c>
      <c r="E540" s="159">
        <f t="shared" si="52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>
        <v>2</v>
      </c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180"/>
      <c r="AK540" s="83"/>
      <c r="AL540" s="83"/>
      <c r="AM540" s="83"/>
      <c r="AN540" s="83"/>
      <c r="AO540" s="83">
        <v>2</v>
      </c>
    </row>
    <row r="541" spans="2:41" ht="14.25">
      <c r="B541" s="81" t="s">
        <v>203</v>
      </c>
      <c r="C541" s="82" t="s">
        <v>204</v>
      </c>
      <c r="D541" s="96">
        <f t="shared" si="51"/>
        <v>7</v>
      </c>
      <c r="E541" s="159">
        <f t="shared" si="52"/>
        <v>3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>
        <v>2</v>
      </c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180"/>
      <c r="AK541" s="83"/>
      <c r="AL541" s="83"/>
      <c r="AM541" s="83"/>
      <c r="AN541" s="83">
        <v>1</v>
      </c>
      <c r="AO541" s="83">
        <v>4</v>
      </c>
    </row>
    <row r="542" spans="2:41" ht="14.25">
      <c r="B542" s="81" t="s">
        <v>205</v>
      </c>
      <c r="C542" s="82" t="s">
        <v>206</v>
      </c>
      <c r="D542" s="96">
        <f t="shared" si="51"/>
        <v>0</v>
      </c>
      <c r="E542" s="159">
        <f t="shared" si="52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180"/>
      <c r="AK542" s="83"/>
      <c r="AL542" s="83"/>
      <c r="AM542" s="83"/>
      <c r="AN542" s="83"/>
      <c r="AO542" s="83"/>
    </row>
    <row r="543" spans="2:41" ht="14.25">
      <c r="B543" s="81" t="s">
        <v>207</v>
      </c>
      <c r="C543" s="82" t="s">
        <v>208</v>
      </c>
      <c r="D543" s="96">
        <f t="shared" si="51"/>
        <v>4</v>
      </c>
      <c r="E543" s="159">
        <f t="shared" si="52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>
        <v>2</v>
      </c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180"/>
      <c r="AK543" s="83"/>
      <c r="AL543" s="83"/>
      <c r="AM543" s="83"/>
      <c r="AN543" s="83">
        <v>2</v>
      </c>
      <c r="AO543" s="83"/>
    </row>
    <row r="544" spans="2:41" ht="14.25">
      <c r="B544" s="81" t="s">
        <v>209</v>
      </c>
      <c r="C544" s="82" t="s">
        <v>946</v>
      </c>
      <c r="D544" s="96">
        <f t="shared" si="51"/>
        <v>3</v>
      </c>
      <c r="E544" s="159">
        <f t="shared" si="52"/>
        <v>3</v>
      </c>
      <c r="F544" s="83">
        <v>1</v>
      </c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180">
        <v>1</v>
      </c>
      <c r="AK544" s="83"/>
      <c r="AL544" s="83"/>
      <c r="AM544" s="83"/>
      <c r="AN544" s="83"/>
      <c r="AO544" s="83">
        <v>1</v>
      </c>
    </row>
    <row r="545" spans="2:41" ht="14.25">
      <c r="B545" s="81" t="s">
        <v>210</v>
      </c>
      <c r="C545" s="82" t="s">
        <v>211</v>
      </c>
      <c r="D545" s="96">
        <f t="shared" si="51"/>
        <v>21</v>
      </c>
      <c r="E545" s="159">
        <f t="shared" si="52"/>
        <v>4</v>
      </c>
      <c r="F545" s="83"/>
      <c r="G545" s="83"/>
      <c r="H545" s="83">
        <v>1</v>
      </c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>
        <v>16</v>
      </c>
      <c r="Y545" s="83"/>
      <c r="Z545" s="83"/>
      <c r="AA545" s="83">
        <v>2</v>
      </c>
      <c r="AB545" s="83"/>
      <c r="AC545" s="83"/>
      <c r="AD545" s="83"/>
      <c r="AE545" s="83"/>
      <c r="AF545" s="83"/>
      <c r="AG545" s="83"/>
      <c r="AH545" s="83"/>
      <c r="AI545" s="83"/>
      <c r="AJ545" s="180"/>
      <c r="AK545" s="83"/>
      <c r="AL545" s="83"/>
      <c r="AM545" s="83"/>
      <c r="AN545" s="83">
        <v>2</v>
      </c>
      <c r="AO545" s="83"/>
    </row>
    <row r="546" spans="2:41" ht="14.25">
      <c r="B546" s="81" t="s">
        <v>212</v>
      </c>
      <c r="C546" s="82" t="s">
        <v>213</v>
      </c>
      <c r="D546" s="96">
        <f t="shared" si="51"/>
        <v>5</v>
      </c>
      <c r="E546" s="159">
        <f t="shared" si="52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180"/>
      <c r="AK546" s="83"/>
      <c r="AL546" s="83"/>
      <c r="AM546" s="83"/>
      <c r="AN546" s="83"/>
      <c r="AO546" s="83">
        <v>5</v>
      </c>
    </row>
    <row r="547" spans="2:41" ht="14.25">
      <c r="B547" s="81" t="s">
        <v>214</v>
      </c>
      <c r="C547" s="82" t="s">
        <v>215</v>
      </c>
      <c r="D547" s="96">
        <f t="shared" si="51"/>
        <v>6</v>
      </c>
      <c r="E547" s="159">
        <f t="shared" si="52"/>
        <v>2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>
        <v>2</v>
      </c>
      <c r="AB547" s="83"/>
      <c r="AC547" s="83"/>
      <c r="AD547" s="83"/>
      <c r="AE547" s="83"/>
      <c r="AF547" s="83"/>
      <c r="AG547" s="83"/>
      <c r="AH547" s="83"/>
      <c r="AI547" s="83"/>
      <c r="AJ547" s="180"/>
      <c r="AK547" s="83"/>
      <c r="AL547" s="83"/>
      <c r="AM547" s="83"/>
      <c r="AN547" s="83"/>
      <c r="AO547" s="83">
        <v>4</v>
      </c>
    </row>
    <row r="548" spans="2:41" ht="14.25">
      <c r="B548" s="81" t="s">
        <v>216</v>
      </c>
      <c r="C548" s="82" t="s">
        <v>217</v>
      </c>
      <c r="D548" s="96">
        <f t="shared" si="51"/>
        <v>0</v>
      </c>
      <c r="E548" s="159">
        <f t="shared" si="5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180"/>
      <c r="AK548" s="83"/>
      <c r="AL548" s="83"/>
      <c r="AM548" s="83"/>
      <c r="AN548" s="83"/>
      <c r="AO548" s="83"/>
    </row>
    <row r="549" spans="2:41" ht="14.25">
      <c r="B549" s="81" t="s">
        <v>218</v>
      </c>
      <c r="C549" s="82" t="s">
        <v>219</v>
      </c>
      <c r="D549" s="96">
        <f t="shared" si="51"/>
        <v>0</v>
      </c>
      <c r="E549" s="159">
        <f t="shared" si="5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180"/>
      <c r="AK549" s="83"/>
      <c r="AL549" s="83"/>
      <c r="AM549" s="83"/>
      <c r="AN549" s="83"/>
      <c r="AO549" s="83"/>
    </row>
    <row r="550" spans="2:41" ht="14.25">
      <c r="B550" s="81" t="s">
        <v>220</v>
      </c>
      <c r="C550" s="82" t="s">
        <v>221</v>
      </c>
      <c r="D550" s="96">
        <f t="shared" si="51"/>
        <v>3</v>
      </c>
      <c r="E550" s="159">
        <f t="shared" si="52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180"/>
      <c r="AK550" s="83"/>
      <c r="AL550" s="83"/>
      <c r="AM550" s="83"/>
      <c r="AN550" s="83"/>
      <c r="AO550" s="83">
        <v>3</v>
      </c>
    </row>
    <row r="551" spans="2:41" ht="14.25">
      <c r="B551" s="81" t="s">
        <v>222</v>
      </c>
      <c r="C551" s="82" t="s">
        <v>223</v>
      </c>
      <c r="D551" s="96">
        <f t="shared" si="51"/>
        <v>8</v>
      </c>
      <c r="E551" s="159">
        <f t="shared" si="52"/>
        <v>3</v>
      </c>
      <c r="F551" s="83">
        <v>1</v>
      </c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>
        <v>6</v>
      </c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180"/>
      <c r="AK551" s="83"/>
      <c r="AL551" s="83"/>
      <c r="AM551" s="83"/>
      <c r="AN551" s="83">
        <v>1</v>
      </c>
      <c r="AO551" s="83"/>
    </row>
    <row r="552" spans="2:41" ht="14.25">
      <c r="B552" s="81" t="s">
        <v>224</v>
      </c>
      <c r="C552" s="82" t="s">
        <v>225</v>
      </c>
      <c r="D552" s="96">
        <f t="shared" si="51"/>
        <v>29</v>
      </c>
      <c r="E552" s="159">
        <f t="shared" si="52"/>
        <v>6</v>
      </c>
      <c r="F552" s="83">
        <v>1</v>
      </c>
      <c r="G552" s="83"/>
      <c r="H552" s="83">
        <v>1</v>
      </c>
      <c r="I552" s="83"/>
      <c r="J552" s="83"/>
      <c r="K552" s="83"/>
      <c r="L552" s="83"/>
      <c r="M552" s="83"/>
      <c r="N552" s="83"/>
      <c r="O552" s="83"/>
      <c r="P552" s="83"/>
      <c r="Q552" s="83"/>
      <c r="R552" s="83">
        <v>4</v>
      </c>
      <c r="S552" s="83"/>
      <c r="T552" s="83"/>
      <c r="U552" s="83"/>
      <c r="V552" s="83"/>
      <c r="W552" s="83"/>
      <c r="X552" s="83">
        <v>4</v>
      </c>
      <c r="Y552" s="83"/>
      <c r="Z552" s="83"/>
      <c r="AA552" s="83">
        <v>4</v>
      </c>
      <c r="AB552" s="83"/>
      <c r="AC552" s="83"/>
      <c r="AD552" s="83"/>
      <c r="AE552" s="83"/>
      <c r="AF552" s="83"/>
      <c r="AG552" s="83"/>
      <c r="AH552" s="83"/>
      <c r="AI552" s="83"/>
      <c r="AJ552" s="180"/>
      <c r="AK552" s="83"/>
      <c r="AL552" s="83"/>
      <c r="AM552" s="83"/>
      <c r="AN552" s="83"/>
      <c r="AO552" s="83">
        <v>15</v>
      </c>
    </row>
    <row r="553" spans="2:41" ht="14.25">
      <c r="B553" s="81" t="s">
        <v>226</v>
      </c>
      <c r="C553" s="82" t="s">
        <v>227</v>
      </c>
      <c r="D553" s="96">
        <f aca="true" t="shared" si="53" ref="D553:D567">SUM(F553:AO553)</f>
        <v>29</v>
      </c>
      <c r="E553" s="159">
        <f aca="true" t="shared" si="54" ref="E553:E567">COUNT(F553:AO553)</f>
        <v>2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>
        <v>2</v>
      </c>
      <c r="AB553" s="83"/>
      <c r="AC553" s="83"/>
      <c r="AD553" s="83"/>
      <c r="AE553" s="83"/>
      <c r="AF553" s="83"/>
      <c r="AG553" s="83"/>
      <c r="AH553" s="83"/>
      <c r="AI553" s="83"/>
      <c r="AJ553" s="180"/>
      <c r="AK553" s="83"/>
      <c r="AL553" s="83"/>
      <c r="AM553" s="83"/>
      <c r="AN553" s="83"/>
      <c r="AO553" s="83">
        <v>27</v>
      </c>
    </row>
    <row r="554" spans="2:41" ht="14.25">
      <c r="B554" s="81" t="s">
        <v>228</v>
      </c>
      <c r="C554" s="82" t="s">
        <v>229</v>
      </c>
      <c r="D554" s="96">
        <f t="shared" si="53"/>
        <v>3</v>
      </c>
      <c r="E554" s="159">
        <f t="shared" si="54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>
        <v>1</v>
      </c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180"/>
      <c r="AK554" s="83"/>
      <c r="AL554" s="83"/>
      <c r="AM554" s="83"/>
      <c r="AN554" s="83"/>
      <c r="AO554" s="83">
        <v>2</v>
      </c>
    </row>
    <row r="555" spans="2:41" ht="14.25">
      <c r="B555" s="81" t="s">
        <v>230</v>
      </c>
      <c r="C555" s="82" t="s">
        <v>947</v>
      </c>
      <c r="D555" s="96">
        <f t="shared" si="53"/>
        <v>0</v>
      </c>
      <c r="E555" s="159">
        <f t="shared" si="54"/>
        <v>0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180"/>
      <c r="AK555" s="83"/>
      <c r="AL555" s="83"/>
      <c r="AM555" s="83"/>
      <c r="AN555" s="83"/>
      <c r="AO555" s="83"/>
    </row>
    <row r="556" spans="2:41" ht="14.25">
      <c r="B556" s="81" t="s">
        <v>231</v>
      </c>
      <c r="C556" s="82" t="s">
        <v>232</v>
      </c>
      <c r="D556" s="96">
        <f t="shared" si="53"/>
        <v>3</v>
      </c>
      <c r="E556" s="159">
        <f t="shared" si="54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180"/>
      <c r="AK556" s="83"/>
      <c r="AL556" s="83"/>
      <c r="AM556" s="83"/>
      <c r="AN556" s="83">
        <v>3</v>
      </c>
      <c r="AO556" s="83"/>
    </row>
    <row r="557" spans="2:41" ht="15" thickBot="1">
      <c r="B557" s="81" t="s">
        <v>233</v>
      </c>
      <c r="C557" s="82" t="s">
        <v>234</v>
      </c>
      <c r="D557" s="96">
        <f t="shared" si="53"/>
        <v>0</v>
      </c>
      <c r="E557" s="159">
        <f t="shared" si="54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180"/>
      <c r="AK557" s="83"/>
      <c r="AL557" s="83"/>
      <c r="AM557" s="83"/>
      <c r="AN557" s="83"/>
      <c r="AO557" s="83"/>
    </row>
    <row r="558" spans="2:41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180"/>
      <c r="AK558" s="83"/>
      <c r="AL558" s="83"/>
      <c r="AM558" s="83"/>
      <c r="AN558" s="83"/>
      <c r="AO558" s="83"/>
    </row>
    <row r="559" spans="2:41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180"/>
      <c r="AK559" s="83"/>
      <c r="AL559" s="83"/>
      <c r="AM559" s="83"/>
      <c r="AN559" s="83"/>
      <c r="AO559" s="83"/>
    </row>
    <row r="560" spans="2:41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180"/>
      <c r="AK560" s="83"/>
      <c r="AL560" s="83"/>
      <c r="AM560" s="83"/>
      <c r="AN560" s="83"/>
      <c r="AO560" s="83"/>
    </row>
    <row r="561" spans="2:41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180"/>
      <c r="AK561" s="83"/>
      <c r="AL561" s="83"/>
      <c r="AM561" s="83"/>
      <c r="AN561" s="83"/>
      <c r="AO561" s="83"/>
    </row>
    <row r="562" spans="2:41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180"/>
      <c r="AK562" s="83"/>
      <c r="AL562" s="83"/>
      <c r="AM562" s="83"/>
      <c r="AN562" s="83"/>
      <c r="AO562" s="83"/>
    </row>
    <row r="563" spans="2:41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180"/>
      <c r="AK563" s="83"/>
      <c r="AL563" s="83"/>
      <c r="AM563" s="83"/>
      <c r="AN563" s="83"/>
      <c r="AO563" s="83"/>
    </row>
    <row r="564" spans="2:41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180"/>
      <c r="AK564" s="83"/>
      <c r="AL564" s="83"/>
      <c r="AM564" s="83"/>
      <c r="AN564" s="83"/>
      <c r="AO564" s="83"/>
    </row>
    <row r="565" spans="2:41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180"/>
      <c r="AK565" s="83"/>
      <c r="AL565" s="83"/>
      <c r="AM565" s="83"/>
      <c r="AN565" s="83"/>
      <c r="AO565" s="83"/>
    </row>
    <row r="566" spans="2:41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180"/>
      <c r="AK566" s="83"/>
      <c r="AL566" s="83"/>
      <c r="AM566" s="83"/>
      <c r="AN566" s="83"/>
      <c r="AO566" s="83"/>
    </row>
    <row r="567" spans="2:41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180"/>
      <c r="AK567" s="86"/>
      <c r="AL567" s="86"/>
      <c r="AM567" s="86"/>
      <c r="AN567" s="86"/>
      <c r="AO567" s="86"/>
    </row>
    <row r="568" spans="2:41" ht="15" thickBot="1">
      <c r="B568" s="58"/>
      <c r="C568" s="1" t="s">
        <v>794</v>
      </c>
      <c r="D568" s="59">
        <f>SUM(D489:D567)</f>
        <v>589</v>
      </c>
      <c r="E568" s="167"/>
      <c r="F568" s="59">
        <f aca="true" t="shared" si="55" ref="F568:AI568">SUM(F489:F567)</f>
        <v>24</v>
      </c>
      <c r="G568" s="59">
        <f t="shared" si="55"/>
        <v>1</v>
      </c>
      <c r="H568" s="59">
        <f t="shared" si="55"/>
        <v>13</v>
      </c>
      <c r="I568" s="59">
        <f t="shared" si="55"/>
        <v>1</v>
      </c>
      <c r="J568" s="59">
        <f t="shared" si="55"/>
        <v>7</v>
      </c>
      <c r="K568" s="59">
        <f t="shared" si="55"/>
        <v>0</v>
      </c>
      <c r="L568" s="59">
        <f t="shared" si="55"/>
        <v>1</v>
      </c>
      <c r="M568" s="59">
        <f t="shared" si="55"/>
        <v>0</v>
      </c>
      <c r="N568" s="59">
        <f t="shared" si="55"/>
        <v>0</v>
      </c>
      <c r="O568" s="59">
        <f t="shared" si="55"/>
        <v>0</v>
      </c>
      <c r="P568" s="59">
        <f t="shared" si="55"/>
        <v>0</v>
      </c>
      <c r="Q568" s="59">
        <f t="shared" si="55"/>
        <v>0</v>
      </c>
      <c r="R568" s="59">
        <f t="shared" si="55"/>
        <v>6</v>
      </c>
      <c r="S568" s="59">
        <f t="shared" si="55"/>
        <v>0</v>
      </c>
      <c r="T568" s="59">
        <f t="shared" si="55"/>
        <v>0</v>
      </c>
      <c r="U568" s="59">
        <f t="shared" si="55"/>
        <v>3</v>
      </c>
      <c r="V568" s="59">
        <f t="shared" si="55"/>
        <v>0</v>
      </c>
      <c r="W568" s="59">
        <f t="shared" si="55"/>
        <v>0</v>
      </c>
      <c r="X568" s="59">
        <f>SUM(X489:X567)</f>
        <v>72</v>
      </c>
      <c r="Y568" s="59">
        <f t="shared" si="55"/>
        <v>0</v>
      </c>
      <c r="Z568" s="59">
        <f t="shared" si="55"/>
        <v>0</v>
      </c>
      <c r="AA568" s="59">
        <f t="shared" si="55"/>
        <v>34</v>
      </c>
      <c r="AB568" s="59">
        <f t="shared" si="55"/>
        <v>0</v>
      </c>
      <c r="AC568" s="59">
        <f t="shared" si="55"/>
        <v>0</v>
      </c>
      <c r="AD568" s="59">
        <f t="shared" si="55"/>
        <v>0</v>
      </c>
      <c r="AE568" s="59">
        <f t="shared" si="55"/>
        <v>2</v>
      </c>
      <c r="AF568" s="59">
        <f t="shared" si="55"/>
        <v>0</v>
      </c>
      <c r="AG568" s="59">
        <f t="shared" si="55"/>
        <v>0</v>
      </c>
      <c r="AH568" s="59">
        <f t="shared" si="55"/>
        <v>0</v>
      </c>
      <c r="AI568" s="59">
        <f t="shared" si="55"/>
        <v>0</v>
      </c>
      <c r="AJ568" s="183">
        <v>13</v>
      </c>
      <c r="AK568" s="59">
        <f>SUM(AK489:AK567)</f>
        <v>3</v>
      </c>
      <c r="AL568" s="59">
        <f>SUM(AL489:AL567)</f>
        <v>0</v>
      </c>
      <c r="AM568" s="59">
        <f>SUM(AM489:AM567)</f>
        <v>0</v>
      </c>
      <c r="AN568" s="59">
        <f>SUM(AN489:AN567)</f>
        <v>48</v>
      </c>
      <c r="AO568" s="59">
        <f>SUM(AO489:AO567)</f>
        <v>361</v>
      </c>
    </row>
    <row r="569" spans="2:41" ht="15" thickBot="1">
      <c r="B569" s="67" t="s">
        <v>0</v>
      </c>
      <c r="C569" s="68" t="s">
        <v>795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200"/>
      <c r="AK569" s="63"/>
      <c r="AL569" s="63"/>
      <c r="AM569" s="63"/>
      <c r="AN569" s="63"/>
      <c r="AO569" s="63"/>
    </row>
    <row r="570" spans="2:41" ht="14.25">
      <c r="B570" s="78" t="s">
        <v>235</v>
      </c>
      <c r="C570" s="79" t="s">
        <v>236</v>
      </c>
      <c r="D570" s="95">
        <f aca="true" t="shared" si="56" ref="D570:D596">SUM(F570:AO570)</f>
        <v>0</v>
      </c>
      <c r="E570" s="158">
        <f aca="true" t="shared" si="57" ref="E570:E596">COUNT(F570:AO570)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180"/>
      <c r="AK570" s="80"/>
      <c r="AL570" s="80"/>
      <c r="AM570" s="80"/>
      <c r="AN570" s="80"/>
      <c r="AO570" s="80"/>
    </row>
    <row r="571" spans="2:41" ht="14.25">
      <c r="B571" s="81" t="s">
        <v>237</v>
      </c>
      <c r="C571" s="82" t="s">
        <v>238</v>
      </c>
      <c r="D571" s="96">
        <f t="shared" si="56"/>
        <v>4</v>
      </c>
      <c r="E571" s="159">
        <f t="shared" si="57"/>
        <v>2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>
        <v>2</v>
      </c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180"/>
      <c r="AK571" s="83"/>
      <c r="AL571" s="83"/>
      <c r="AM571" s="83"/>
      <c r="AN571" s="83"/>
      <c r="AO571" s="83">
        <v>2</v>
      </c>
    </row>
    <row r="572" spans="2:41" ht="14.25">
      <c r="B572" s="81" t="s">
        <v>239</v>
      </c>
      <c r="C572" s="82" t="s">
        <v>240</v>
      </c>
      <c r="D572" s="96">
        <f t="shared" si="56"/>
        <v>6</v>
      </c>
      <c r="E572" s="159">
        <f t="shared" si="57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>
        <v>6</v>
      </c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180"/>
      <c r="AK572" s="83"/>
      <c r="AL572" s="83"/>
      <c r="AM572" s="83"/>
      <c r="AN572" s="83"/>
      <c r="AO572" s="83"/>
    </row>
    <row r="573" spans="2:41" ht="14.25">
      <c r="B573" s="81" t="s">
        <v>241</v>
      </c>
      <c r="C573" s="82" t="s">
        <v>948</v>
      </c>
      <c r="D573" s="96">
        <f t="shared" si="56"/>
        <v>1</v>
      </c>
      <c r="E573" s="159">
        <f t="shared" si="57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>
        <v>1</v>
      </c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180"/>
      <c r="AK573" s="83"/>
      <c r="AL573" s="83"/>
      <c r="AM573" s="83"/>
      <c r="AN573" s="83"/>
      <c r="AO573" s="83"/>
    </row>
    <row r="574" spans="2:41" ht="14.25">
      <c r="B574" s="81" t="s">
        <v>242</v>
      </c>
      <c r="C574" s="82" t="s">
        <v>243</v>
      </c>
      <c r="D574" s="96">
        <f t="shared" si="56"/>
        <v>2</v>
      </c>
      <c r="E574" s="159">
        <f t="shared" si="57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180"/>
      <c r="AK574" s="83"/>
      <c r="AL574" s="83"/>
      <c r="AM574" s="83"/>
      <c r="AN574" s="83">
        <v>2</v>
      </c>
      <c r="AO574" s="83"/>
    </row>
    <row r="575" spans="2:41" ht="14.25">
      <c r="B575" s="81" t="s">
        <v>244</v>
      </c>
      <c r="C575" s="82" t="s">
        <v>245</v>
      </c>
      <c r="D575" s="96">
        <f t="shared" si="56"/>
        <v>6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>
        <v>6</v>
      </c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180"/>
      <c r="AK575" s="83"/>
      <c r="AL575" s="83"/>
      <c r="AM575" s="83"/>
      <c r="AN575" s="83"/>
      <c r="AO575" s="83"/>
    </row>
    <row r="576" spans="2:41" ht="14.25">
      <c r="B576" s="81" t="s">
        <v>246</v>
      </c>
      <c r="C576" s="82" t="s">
        <v>949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180"/>
      <c r="AK576" s="83"/>
      <c r="AL576" s="83"/>
      <c r="AM576" s="83"/>
      <c r="AN576" s="83"/>
      <c r="AO576" s="83"/>
    </row>
    <row r="577" spans="2:41" ht="14.25">
      <c r="B577" s="81" t="s">
        <v>247</v>
      </c>
      <c r="C577" s="82" t="s">
        <v>950</v>
      </c>
      <c r="D577" s="96">
        <f t="shared" si="56"/>
        <v>4</v>
      </c>
      <c r="E577" s="159">
        <f t="shared" si="57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>
        <v>4</v>
      </c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180"/>
      <c r="AK577" s="83"/>
      <c r="AL577" s="83"/>
      <c r="AM577" s="83"/>
      <c r="AN577" s="83"/>
      <c r="AO577" s="83"/>
    </row>
    <row r="578" spans="2:41" ht="14.25">
      <c r="B578" s="81" t="s">
        <v>248</v>
      </c>
      <c r="C578" s="82" t="s">
        <v>249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180"/>
      <c r="AK578" s="83"/>
      <c r="AL578" s="83"/>
      <c r="AM578" s="83"/>
      <c r="AN578" s="83"/>
      <c r="AO578" s="83"/>
    </row>
    <row r="579" spans="2:41" ht="14.25">
      <c r="B579" s="81" t="s">
        <v>250</v>
      </c>
      <c r="C579" s="82" t="s">
        <v>251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180"/>
      <c r="AK579" s="83"/>
      <c r="AL579" s="83"/>
      <c r="AM579" s="83"/>
      <c r="AN579" s="83"/>
      <c r="AO579" s="83"/>
    </row>
    <row r="580" spans="2:41" ht="14.25">
      <c r="B580" s="81" t="s">
        <v>252</v>
      </c>
      <c r="C580" s="82" t="s">
        <v>951</v>
      </c>
      <c r="D580" s="96">
        <f t="shared" si="56"/>
        <v>4</v>
      </c>
      <c r="E580" s="159">
        <f t="shared" si="57"/>
        <v>3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>
        <v>1</v>
      </c>
      <c r="Y580" s="83"/>
      <c r="Z580" s="83"/>
      <c r="AA580" s="83"/>
      <c r="AB580" s="83"/>
      <c r="AC580" s="83"/>
      <c r="AD580" s="83"/>
      <c r="AE580" s="83"/>
      <c r="AF580" s="83">
        <v>2</v>
      </c>
      <c r="AG580" s="83"/>
      <c r="AH580" s="83"/>
      <c r="AI580" s="83"/>
      <c r="AJ580" s="180"/>
      <c r="AK580" s="83"/>
      <c r="AL580" s="83"/>
      <c r="AM580" s="83"/>
      <c r="AN580" s="83">
        <v>1</v>
      </c>
      <c r="AO580" s="83"/>
    </row>
    <row r="581" spans="2:41" ht="14.25">
      <c r="B581" s="81" t="s">
        <v>253</v>
      </c>
      <c r="C581" s="82" t="s">
        <v>254</v>
      </c>
      <c r="D581" s="96">
        <f t="shared" si="56"/>
        <v>3</v>
      </c>
      <c r="E581" s="159">
        <f t="shared" si="57"/>
        <v>2</v>
      </c>
      <c r="F581" s="83"/>
      <c r="G581" s="83"/>
      <c r="H581" s="83"/>
      <c r="I581" s="83"/>
      <c r="J581" s="83"/>
      <c r="K581" s="83">
        <v>1</v>
      </c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>
        <v>2</v>
      </c>
      <c r="AH581" s="83"/>
      <c r="AI581" s="83"/>
      <c r="AJ581" s="180"/>
      <c r="AK581" s="83"/>
      <c r="AL581" s="83"/>
      <c r="AM581" s="83"/>
      <c r="AN581" s="83"/>
      <c r="AO581" s="83"/>
    </row>
    <row r="582" spans="2:41" ht="14.25">
      <c r="B582" s="81" t="s">
        <v>255</v>
      </c>
      <c r="C582" s="82" t="s">
        <v>256</v>
      </c>
      <c r="D582" s="96">
        <f t="shared" si="56"/>
        <v>29</v>
      </c>
      <c r="E582" s="159">
        <f t="shared" si="57"/>
        <v>4</v>
      </c>
      <c r="F582" s="83"/>
      <c r="G582" s="83"/>
      <c r="H582" s="83"/>
      <c r="I582" s="83"/>
      <c r="J582" s="83">
        <v>2</v>
      </c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>
        <v>23</v>
      </c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180"/>
      <c r="AK582" s="83"/>
      <c r="AL582" s="83"/>
      <c r="AM582" s="83"/>
      <c r="AN582" s="83">
        <v>3</v>
      </c>
      <c r="AO582" s="83">
        <v>1</v>
      </c>
    </row>
    <row r="583" spans="2:41" ht="14.25">
      <c r="B583" s="81" t="s">
        <v>257</v>
      </c>
      <c r="C583" s="82" t="s">
        <v>258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180"/>
      <c r="AK583" s="83"/>
      <c r="AL583" s="83"/>
      <c r="AM583" s="83"/>
      <c r="AN583" s="83"/>
      <c r="AO583" s="83"/>
    </row>
    <row r="584" spans="2:41" ht="14.25">
      <c r="B584" s="81" t="s">
        <v>259</v>
      </c>
      <c r="C584" s="82" t="s">
        <v>260</v>
      </c>
      <c r="D584" s="96">
        <f t="shared" si="56"/>
        <v>2</v>
      </c>
      <c r="E584" s="159">
        <f t="shared" si="57"/>
        <v>2</v>
      </c>
      <c r="F584" s="83"/>
      <c r="G584" s="83"/>
      <c r="H584" s="83"/>
      <c r="I584" s="83"/>
      <c r="J584" s="83"/>
      <c r="K584" s="83">
        <v>1</v>
      </c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180"/>
      <c r="AK584" s="83"/>
      <c r="AL584" s="83"/>
      <c r="AM584" s="83"/>
      <c r="AN584" s="83">
        <v>1</v>
      </c>
      <c r="AO584" s="83"/>
    </row>
    <row r="585" spans="2:41" ht="14.25">
      <c r="B585" s="81" t="s">
        <v>261</v>
      </c>
      <c r="C585" s="82" t="s">
        <v>262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180"/>
      <c r="AK585" s="83"/>
      <c r="AL585" s="83"/>
      <c r="AM585" s="83"/>
      <c r="AN585" s="83"/>
      <c r="AO585" s="83"/>
    </row>
    <row r="586" spans="2:41" ht="14.25">
      <c r="B586" s="81" t="s">
        <v>263</v>
      </c>
      <c r="C586" s="82" t="s">
        <v>264</v>
      </c>
      <c r="D586" s="96">
        <f t="shared" si="56"/>
        <v>6</v>
      </c>
      <c r="E586" s="159">
        <f t="shared" si="57"/>
        <v>2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180"/>
      <c r="AK586" s="83"/>
      <c r="AL586" s="83"/>
      <c r="AM586" s="83"/>
      <c r="AN586" s="83">
        <v>4</v>
      </c>
      <c r="AO586" s="83">
        <v>2</v>
      </c>
    </row>
    <row r="587" spans="2:41" ht="14.25">
      <c r="B587" s="81" t="s">
        <v>265</v>
      </c>
      <c r="C587" s="82" t="s">
        <v>952</v>
      </c>
      <c r="D587" s="96">
        <f t="shared" si="56"/>
        <v>9</v>
      </c>
      <c r="E587" s="159">
        <f t="shared" si="57"/>
        <v>2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>
        <v>7</v>
      </c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180"/>
      <c r="AK587" s="83"/>
      <c r="AL587" s="83"/>
      <c r="AM587" s="83"/>
      <c r="AN587" s="83">
        <v>2</v>
      </c>
      <c r="AO587" s="83"/>
    </row>
    <row r="588" spans="2:41" ht="14.25">
      <c r="B588" s="81" t="s">
        <v>266</v>
      </c>
      <c r="C588" s="82" t="s">
        <v>267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180"/>
      <c r="AK588" s="83"/>
      <c r="AL588" s="83"/>
      <c r="AM588" s="83"/>
      <c r="AN588" s="83"/>
      <c r="AO588" s="83"/>
    </row>
    <row r="589" spans="2:41" ht="15" thickBot="1">
      <c r="B589" s="81" t="s">
        <v>1015</v>
      </c>
      <c r="C589" s="82" t="s">
        <v>1014</v>
      </c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180"/>
      <c r="AK589" s="83"/>
      <c r="AL589" s="83"/>
      <c r="AM589" s="83"/>
      <c r="AN589" s="83"/>
      <c r="AO589" s="83"/>
    </row>
    <row r="590" spans="2:41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180"/>
      <c r="AK590" s="83"/>
      <c r="AL590" s="83"/>
      <c r="AM590" s="83"/>
      <c r="AN590" s="83"/>
      <c r="AO590" s="83"/>
    </row>
    <row r="591" spans="2:41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180"/>
      <c r="AK591" s="83"/>
      <c r="AL591" s="83"/>
      <c r="AM591" s="83"/>
      <c r="AN591" s="83"/>
      <c r="AO591" s="83"/>
    </row>
    <row r="592" spans="2:41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180"/>
      <c r="AK592" s="83"/>
      <c r="AL592" s="83"/>
      <c r="AM592" s="83"/>
      <c r="AN592" s="83"/>
      <c r="AO592" s="83"/>
    </row>
    <row r="593" spans="2:41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180"/>
      <c r="AK593" s="83"/>
      <c r="AL593" s="83"/>
      <c r="AM593" s="83"/>
      <c r="AN593" s="83"/>
      <c r="AO593" s="83"/>
    </row>
    <row r="594" spans="2:41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180"/>
      <c r="AK594" s="83"/>
      <c r="AL594" s="83"/>
      <c r="AM594" s="83"/>
      <c r="AN594" s="83"/>
      <c r="AO594" s="83"/>
    </row>
    <row r="595" spans="2:41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180"/>
      <c r="AK595" s="83"/>
      <c r="AL595" s="83"/>
      <c r="AM595" s="83"/>
      <c r="AN595" s="83"/>
      <c r="AO595" s="83"/>
    </row>
    <row r="596" spans="2:41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180"/>
      <c r="AK596" s="86"/>
      <c r="AL596" s="86"/>
      <c r="AM596" s="86"/>
      <c r="AN596" s="86"/>
      <c r="AO596" s="86"/>
    </row>
    <row r="597" spans="2:41" ht="15" thickBot="1">
      <c r="B597" s="58"/>
      <c r="C597" s="1" t="s">
        <v>796</v>
      </c>
      <c r="D597" s="59">
        <f>SUM(D570:D596)</f>
        <v>76</v>
      </c>
      <c r="E597" s="167"/>
      <c r="F597" s="59">
        <f>SUM(F570:F596)</f>
        <v>0</v>
      </c>
      <c r="G597" s="59">
        <f aca="true" t="shared" si="58" ref="G597:AO597">SUM(G570:G596)</f>
        <v>0</v>
      </c>
      <c r="H597" s="59">
        <f t="shared" si="58"/>
        <v>0</v>
      </c>
      <c r="I597" s="59">
        <f t="shared" si="58"/>
        <v>0</v>
      </c>
      <c r="J597" s="59">
        <f t="shared" si="58"/>
        <v>2</v>
      </c>
      <c r="K597" s="59">
        <f t="shared" si="58"/>
        <v>2</v>
      </c>
      <c r="L597" s="59">
        <f t="shared" si="58"/>
        <v>0</v>
      </c>
      <c r="M597" s="59">
        <f t="shared" si="58"/>
        <v>0</v>
      </c>
      <c r="N597" s="59">
        <f t="shared" si="58"/>
        <v>0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0</v>
      </c>
      <c r="S597" s="59">
        <f t="shared" si="58"/>
        <v>0</v>
      </c>
      <c r="T597" s="59">
        <f t="shared" si="58"/>
        <v>0</v>
      </c>
      <c r="U597" s="59">
        <f t="shared" si="58"/>
        <v>0</v>
      </c>
      <c r="V597" s="59">
        <f t="shared" si="58"/>
        <v>0</v>
      </c>
      <c r="W597" s="59">
        <f t="shared" si="58"/>
        <v>0</v>
      </c>
      <c r="X597" s="59">
        <f>SUM(X570:X596)</f>
        <v>50</v>
      </c>
      <c r="Y597" s="59">
        <f t="shared" si="58"/>
        <v>0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0</v>
      </c>
      <c r="AD597" s="59">
        <f t="shared" si="58"/>
        <v>0</v>
      </c>
      <c r="AE597" s="59">
        <f t="shared" si="58"/>
        <v>0</v>
      </c>
      <c r="AF597" s="59">
        <f t="shared" si="58"/>
        <v>2</v>
      </c>
      <c r="AG597" s="59">
        <f t="shared" si="58"/>
        <v>2</v>
      </c>
      <c r="AH597" s="59">
        <f t="shared" si="58"/>
        <v>0</v>
      </c>
      <c r="AI597" s="59">
        <f t="shared" si="58"/>
        <v>0</v>
      </c>
      <c r="AJ597" s="183">
        <v>0</v>
      </c>
      <c r="AK597" s="59">
        <f>SUM(AK570:AK596)</f>
        <v>0</v>
      </c>
      <c r="AL597" s="59">
        <f t="shared" si="58"/>
        <v>0</v>
      </c>
      <c r="AM597" s="59">
        <f t="shared" si="58"/>
        <v>0</v>
      </c>
      <c r="AN597" s="59">
        <f t="shared" si="58"/>
        <v>13</v>
      </c>
      <c r="AO597" s="59">
        <f t="shared" si="58"/>
        <v>5</v>
      </c>
    </row>
    <row r="598" spans="2:41" ht="15" thickBot="1">
      <c r="B598" s="67" t="s">
        <v>0</v>
      </c>
      <c r="C598" s="68" t="s">
        <v>797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200"/>
      <c r="AK598" s="63"/>
      <c r="AL598" s="63"/>
      <c r="AM598" s="63"/>
      <c r="AN598" s="63"/>
      <c r="AO598" s="63"/>
    </row>
    <row r="599" spans="2:41" ht="14.25">
      <c r="B599" s="78" t="s">
        <v>268</v>
      </c>
      <c r="C599" s="79" t="s">
        <v>269</v>
      </c>
      <c r="D599" s="95">
        <f aca="true" t="shared" si="59" ref="D599:D636">SUM(F599:AO599)</f>
        <v>0</v>
      </c>
      <c r="E599" s="158">
        <f aca="true" t="shared" si="60" ref="E599:E636">COUNT(F599:AO599)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180"/>
      <c r="AK599" s="80"/>
      <c r="AL599" s="80"/>
      <c r="AM599" s="80"/>
      <c r="AN599" s="80"/>
      <c r="AO599" s="80"/>
    </row>
    <row r="600" spans="2:41" ht="14.25">
      <c r="B600" s="81" t="s">
        <v>270</v>
      </c>
      <c r="C600" s="82" t="s">
        <v>953</v>
      </c>
      <c r="D600" s="96">
        <f t="shared" si="59"/>
        <v>81</v>
      </c>
      <c r="E600" s="159">
        <f t="shared" si="60"/>
        <v>4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>
        <v>29</v>
      </c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180">
        <v>7</v>
      </c>
      <c r="AK600" s="83">
        <v>15</v>
      </c>
      <c r="AL600" s="83"/>
      <c r="AM600" s="83"/>
      <c r="AN600" s="83">
        <v>30</v>
      </c>
      <c r="AO600" s="83"/>
    </row>
    <row r="601" spans="2:41" ht="14.25">
      <c r="B601" s="81" t="s">
        <v>271</v>
      </c>
      <c r="C601" s="82" t="s">
        <v>272</v>
      </c>
      <c r="D601" s="96">
        <f t="shared" si="59"/>
        <v>17</v>
      </c>
      <c r="E601" s="159">
        <f t="shared" si="60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>
        <v>9</v>
      </c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180"/>
      <c r="AK601" s="83"/>
      <c r="AL601" s="83"/>
      <c r="AM601" s="83"/>
      <c r="AN601" s="83">
        <v>8</v>
      </c>
      <c r="AO601" s="83"/>
    </row>
    <row r="602" spans="2:41" ht="14.25">
      <c r="B602" s="81" t="s">
        <v>273</v>
      </c>
      <c r="C602" s="82" t="s">
        <v>954</v>
      </c>
      <c r="D602" s="96">
        <f t="shared" si="59"/>
        <v>65</v>
      </c>
      <c r="E602" s="159">
        <f t="shared" si="60"/>
        <v>7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>
        <v>1</v>
      </c>
      <c r="S602" s="83">
        <v>1</v>
      </c>
      <c r="T602" s="83"/>
      <c r="U602" s="83"/>
      <c r="V602" s="83"/>
      <c r="W602" s="83"/>
      <c r="X602" s="83">
        <v>22</v>
      </c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180">
        <v>1</v>
      </c>
      <c r="AK602" s="83">
        <v>2</v>
      </c>
      <c r="AL602" s="83"/>
      <c r="AM602" s="83"/>
      <c r="AN602" s="83">
        <v>8</v>
      </c>
      <c r="AO602" s="83">
        <v>30</v>
      </c>
    </row>
    <row r="603" spans="2:41" ht="14.25">
      <c r="B603" s="81" t="s">
        <v>274</v>
      </c>
      <c r="C603" s="82" t="s">
        <v>275</v>
      </c>
      <c r="D603" s="96">
        <f t="shared" si="59"/>
        <v>13</v>
      </c>
      <c r="E603" s="159">
        <f t="shared" si="60"/>
        <v>3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>
        <v>1</v>
      </c>
      <c r="V603" s="83"/>
      <c r="W603" s="83"/>
      <c r="X603" s="83">
        <v>7</v>
      </c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180"/>
      <c r="AK603" s="83"/>
      <c r="AL603" s="83"/>
      <c r="AM603" s="83"/>
      <c r="AN603" s="83">
        <v>5</v>
      </c>
      <c r="AO603" s="83"/>
    </row>
    <row r="604" spans="2:41" ht="14.25">
      <c r="B604" s="81" t="s">
        <v>276</v>
      </c>
      <c r="C604" s="82" t="s">
        <v>955</v>
      </c>
      <c r="D604" s="96">
        <f t="shared" si="59"/>
        <v>67</v>
      </c>
      <c r="E604" s="159">
        <f t="shared" si="60"/>
        <v>9</v>
      </c>
      <c r="F604" s="83"/>
      <c r="G604" s="83"/>
      <c r="H604" s="83"/>
      <c r="I604" s="83"/>
      <c r="J604" s="83"/>
      <c r="K604" s="83">
        <v>1</v>
      </c>
      <c r="L604" s="83"/>
      <c r="M604" s="83"/>
      <c r="N604" s="83"/>
      <c r="O604" s="83"/>
      <c r="P604" s="83"/>
      <c r="Q604" s="83"/>
      <c r="R604" s="83">
        <v>1</v>
      </c>
      <c r="S604" s="83">
        <v>3</v>
      </c>
      <c r="T604" s="83"/>
      <c r="U604" s="83">
        <v>1</v>
      </c>
      <c r="V604" s="83"/>
      <c r="W604" s="83"/>
      <c r="X604" s="83">
        <v>21</v>
      </c>
      <c r="Y604" s="83"/>
      <c r="Z604" s="83"/>
      <c r="AA604" s="83"/>
      <c r="AB604" s="83">
        <v>1</v>
      </c>
      <c r="AC604" s="83"/>
      <c r="AD604" s="83"/>
      <c r="AE604" s="83"/>
      <c r="AF604" s="83">
        <v>2</v>
      </c>
      <c r="AG604" s="83"/>
      <c r="AH604" s="83"/>
      <c r="AI604" s="83"/>
      <c r="AJ604" s="180">
        <v>9</v>
      </c>
      <c r="AK604" s="83"/>
      <c r="AL604" s="83"/>
      <c r="AM604" s="83"/>
      <c r="AN604" s="83">
        <v>28</v>
      </c>
      <c r="AO604" s="83"/>
    </row>
    <row r="605" spans="2:41" ht="14.25">
      <c r="B605" s="81" t="s">
        <v>277</v>
      </c>
      <c r="C605" s="82" t="s">
        <v>278</v>
      </c>
      <c r="D605" s="96">
        <f t="shared" si="59"/>
        <v>23</v>
      </c>
      <c r="E605" s="159">
        <f t="shared" si="60"/>
        <v>3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>
        <v>14</v>
      </c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180"/>
      <c r="AK605" s="83">
        <v>1</v>
      </c>
      <c r="AL605" s="83"/>
      <c r="AM605" s="83"/>
      <c r="AN605" s="83">
        <v>8</v>
      </c>
      <c r="AO605" s="83"/>
    </row>
    <row r="606" spans="2:41" ht="14.25">
      <c r="B606" s="81" t="s">
        <v>279</v>
      </c>
      <c r="C606" s="82" t="s">
        <v>280</v>
      </c>
      <c r="D606" s="96">
        <f t="shared" si="59"/>
        <v>4</v>
      </c>
      <c r="E606" s="159">
        <f t="shared" si="60"/>
        <v>2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>
        <v>2</v>
      </c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180"/>
      <c r="AK606" s="83"/>
      <c r="AL606" s="83"/>
      <c r="AM606" s="83"/>
      <c r="AN606" s="83">
        <v>2</v>
      </c>
      <c r="AO606" s="83"/>
    </row>
    <row r="607" spans="2:41" ht="14.25">
      <c r="B607" s="81" t="s">
        <v>281</v>
      </c>
      <c r="C607" s="82" t="s">
        <v>956</v>
      </c>
      <c r="D607" s="96">
        <f t="shared" si="59"/>
        <v>35</v>
      </c>
      <c r="E607" s="159">
        <f t="shared" si="6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>
        <v>13</v>
      </c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180"/>
      <c r="AK607" s="83"/>
      <c r="AL607" s="83"/>
      <c r="AM607" s="83"/>
      <c r="AN607" s="83">
        <v>22</v>
      </c>
      <c r="AO607" s="83"/>
    </row>
    <row r="608" spans="2:41" ht="14.25">
      <c r="B608" s="81" t="s">
        <v>282</v>
      </c>
      <c r="C608" s="82" t="s">
        <v>283</v>
      </c>
      <c r="D608" s="96">
        <f t="shared" si="59"/>
        <v>35</v>
      </c>
      <c r="E608" s="159">
        <f t="shared" si="60"/>
        <v>4</v>
      </c>
      <c r="F608" s="83"/>
      <c r="G608" s="83"/>
      <c r="H608" s="83">
        <v>2</v>
      </c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>
        <v>26</v>
      </c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180">
        <v>1</v>
      </c>
      <c r="AK608" s="83"/>
      <c r="AL608" s="83"/>
      <c r="AM608" s="83"/>
      <c r="AN608" s="83">
        <v>6</v>
      </c>
      <c r="AO608" s="83"/>
    </row>
    <row r="609" spans="2:41" ht="14.25">
      <c r="B609" s="81" t="s">
        <v>284</v>
      </c>
      <c r="C609" s="82" t="s">
        <v>285</v>
      </c>
      <c r="D609" s="96">
        <f t="shared" si="59"/>
        <v>31</v>
      </c>
      <c r="E609" s="159">
        <f t="shared" si="60"/>
        <v>4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>
        <v>21</v>
      </c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180">
        <v>1</v>
      </c>
      <c r="AK609" s="83">
        <v>7</v>
      </c>
      <c r="AL609" s="83"/>
      <c r="AM609" s="83"/>
      <c r="AN609" s="83">
        <v>2</v>
      </c>
      <c r="AO609" s="83"/>
    </row>
    <row r="610" spans="2:41" ht="14.25">
      <c r="B610" s="81" t="s">
        <v>286</v>
      </c>
      <c r="C610" s="82" t="s">
        <v>957</v>
      </c>
      <c r="D610" s="96">
        <f t="shared" si="59"/>
        <v>52</v>
      </c>
      <c r="E610" s="159">
        <f t="shared" si="60"/>
        <v>3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>
        <v>30</v>
      </c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180"/>
      <c r="AK610" s="83">
        <v>2</v>
      </c>
      <c r="AL610" s="83"/>
      <c r="AM610" s="83"/>
      <c r="AN610" s="83">
        <v>20</v>
      </c>
      <c r="AO610" s="83"/>
    </row>
    <row r="611" spans="2:41" ht="14.25">
      <c r="B611" s="81" t="s">
        <v>287</v>
      </c>
      <c r="C611" s="82" t="s">
        <v>288</v>
      </c>
      <c r="D611" s="96">
        <f t="shared" si="59"/>
        <v>27</v>
      </c>
      <c r="E611" s="159">
        <f t="shared" si="60"/>
        <v>4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>
        <v>23</v>
      </c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180">
        <v>2</v>
      </c>
      <c r="AK611" s="83">
        <v>1</v>
      </c>
      <c r="AL611" s="83"/>
      <c r="AM611" s="83"/>
      <c r="AN611" s="83">
        <v>1</v>
      </c>
      <c r="AO611" s="83"/>
    </row>
    <row r="612" spans="2:41" ht="14.25">
      <c r="B612" s="81" t="s">
        <v>289</v>
      </c>
      <c r="C612" s="82" t="s">
        <v>958</v>
      </c>
      <c r="D612" s="96">
        <f t="shared" si="59"/>
        <v>13</v>
      </c>
      <c r="E612" s="159">
        <f t="shared" si="60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>
        <v>8</v>
      </c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180"/>
      <c r="AK612" s="83"/>
      <c r="AL612" s="83"/>
      <c r="AM612" s="83"/>
      <c r="AN612" s="83">
        <v>5</v>
      </c>
      <c r="AO612" s="83"/>
    </row>
    <row r="613" spans="2:41" ht="14.25">
      <c r="B613" s="81" t="s">
        <v>290</v>
      </c>
      <c r="C613" s="82" t="s">
        <v>291</v>
      </c>
      <c r="D613" s="96">
        <f t="shared" si="59"/>
        <v>1</v>
      </c>
      <c r="E613" s="159">
        <f t="shared" si="60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>
        <v>1</v>
      </c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180"/>
      <c r="AK613" s="83"/>
      <c r="AL613" s="83"/>
      <c r="AM613" s="83"/>
      <c r="AN613" s="83"/>
      <c r="AO613" s="83"/>
    </row>
    <row r="614" spans="2:41" ht="14.25">
      <c r="B614" s="81" t="s">
        <v>292</v>
      </c>
      <c r="C614" s="82" t="s">
        <v>293</v>
      </c>
      <c r="D614" s="96">
        <f t="shared" si="59"/>
        <v>43</v>
      </c>
      <c r="E614" s="159">
        <f t="shared" si="60"/>
        <v>5</v>
      </c>
      <c r="F614" s="83"/>
      <c r="G614" s="83"/>
      <c r="H614" s="83"/>
      <c r="I614" s="83"/>
      <c r="J614" s="83"/>
      <c r="K614" s="83"/>
      <c r="L614" s="83">
        <v>1</v>
      </c>
      <c r="M614" s="83"/>
      <c r="N614" s="83"/>
      <c r="O614" s="83"/>
      <c r="P614" s="83">
        <v>1</v>
      </c>
      <c r="Q614" s="83"/>
      <c r="R614" s="83"/>
      <c r="S614" s="83"/>
      <c r="T614" s="83"/>
      <c r="U614" s="83"/>
      <c r="V614" s="83"/>
      <c r="W614" s="83"/>
      <c r="X614" s="83">
        <v>25</v>
      </c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180"/>
      <c r="AK614" s="83">
        <v>2</v>
      </c>
      <c r="AL614" s="83"/>
      <c r="AM614" s="83"/>
      <c r="AN614" s="83">
        <v>14</v>
      </c>
      <c r="AO614" s="83"/>
    </row>
    <row r="615" spans="2:41" ht="14.25">
      <c r="B615" s="81" t="s">
        <v>294</v>
      </c>
      <c r="C615" s="82" t="s">
        <v>295</v>
      </c>
      <c r="D615" s="96">
        <f t="shared" si="59"/>
        <v>13</v>
      </c>
      <c r="E615" s="159">
        <f t="shared" si="60"/>
        <v>2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>
        <v>9</v>
      </c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180"/>
      <c r="AK615" s="83"/>
      <c r="AL615" s="83"/>
      <c r="AM615" s="83"/>
      <c r="AN615" s="83">
        <v>4</v>
      </c>
      <c r="AO615" s="83"/>
    </row>
    <row r="616" spans="2:41" ht="14.25">
      <c r="B616" s="81" t="s">
        <v>296</v>
      </c>
      <c r="C616" s="82" t="s">
        <v>959</v>
      </c>
      <c r="D616" s="96">
        <f t="shared" si="59"/>
        <v>11</v>
      </c>
      <c r="E616" s="159">
        <f t="shared" si="60"/>
        <v>2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>
        <v>2</v>
      </c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180"/>
      <c r="AK616" s="83"/>
      <c r="AL616" s="83"/>
      <c r="AM616" s="83"/>
      <c r="AN616" s="83">
        <v>9</v>
      </c>
      <c r="AO616" s="83"/>
    </row>
    <row r="617" spans="2:41" ht="14.25">
      <c r="B617" s="81" t="s">
        <v>297</v>
      </c>
      <c r="C617" s="82" t="s">
        <v>298</v>
      </c>
      <c r="D617" s="96">
        <f t="shared" si="59"/>
        <v>32</v>
      </c>
      <c r="E617" s="159">
        <f t="shared" si="60"/>
        <v>4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>
        <v>17</v>
      </c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180"/>
      <c r="AK617" s="83">
        <v>1</v>
      </c>
      <c r="AL617" s="83"/>
      <c r="AM617" s="83"/>
      <c r="AN617" s="83">
        <v>12</v>
      </c>
      <c r="AO617" s="83">
        <v>2</v>
      </c>
    </row>
    <row r="618" spans="2:41" ht="14.25">
      <c r="B618" s="81" t="s">
        <v>299</v>
      </c>
      <c r="C618" s="82" t="s">
        <v>300</v>
      </c>
      <c r="D618" s="96">
        <f t="shared" si="59"/>
        <v>16</v>
      </c>
      <c r="E618" s="159">
        <f t="shared" si="60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>
        <v>8</v>
      </c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180"/>
      <c r="AK618" s="83"/>
      <c r="AL618" s="83"/>
      <c r="AM618" s="83"/>
      <c r="AN618" s="83">
        <v>8</v>
      </c>
      <c r="AO618" s="83"/>
    </row>
    <row r="619" spans="2:41" ht="14.25">
      <c r="B619" s="81" t="s">
        <v>301</v>
      </c>
      <c r="C619" s="82" t="s">
        <v>960</v>
      </c>
      <c r="D619" s="96">
        <f t="shared" si="59"/>
        <v>31</v>
      </c>
      <c r="E619" s="159">
        <f t="shared" si="60"/>
        <v>3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>
        <v>15</v>
      </c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180">
        <v>1</v>
      </c>
      <c r="AK619" s="83"/>
      <c r="AL619" s="83"/>
      <c r="AM619" s="83"/>
      <c r="AN619" s="83">
        <v>15</v>
      </c>
      <c r="AO619" s="83"/>
    </row>
    <row r="620" spans="2:41" ht="14.25">
      <c r="B620" s="81" t="s">
        <v>302</v>
      </c>
      <c r="C620" s="82" t="s">
        <v>303</v>
      </c>
      <c r="D620" s="96">
        <f t="shared" si="59"/>
        <v>73</v>
      </c>
      <c r="E620" s="159">
        <f t="shared" si="60"/>
        <v>4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>
        <v>1</v>
      </c>
      <c r="S620" s="83"/>
      <c r="T620" s="83"/>
      <c r="U620" s="83"/>
      <c r="V620" s="83"/>
      <c r="W620" s="83"/>
      <c r="X620" s="83">
        <v>52</v>
      </c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180"/>
      <c r="AK620" s="83">
        <v>16</v>
      </c>
      <c r="AL620" s="83"/>
      <c r="AM620" s="83"/>
      <c r="AN620" s="83">
        <v>4</v>
      </c>
      <c r="AO620" s="83"/>
    </row>
    <row r="621" spans="2:41" ht="14.25">
      <c r="B621" s="81" t="s">
        <v>304</v>
      </c>
      <c r="C621" s="82" t="s">
        <v>961</v>
      </c>
      <c r="D621" s="96">
        <f t="shared" si="59"/>
        <v>46</v>
      </c>
      <c r="E621" s="159">
        <f t="shared" si="60"/>
        <v>4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>
        <v>24</v>
      </c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180">
        <v>2</v>
      </c>
      <c r="AK621" s="83">
        <v>3</v>
      </c>
      <c r="AL621" s="83"/>
      <c r="AM621" s="83"/>
      <c r="AN621" s="83">
        <v>17</v>
      </c>
      <c r="AO621" s="83"/>
    </row>
    <row r="622" spans="2:41" ht="14.25">
      <c r="B622" s="81" t="s">
        <v>305</v>
      </c>
      <c r="C622" s="82" t="s">
        <v>306</v>
      </c>
      <c r="D622" s="96">
        <f t="shared" si="59"/>
        <v>15</v>
      </c>
      <c r="E622" s="159">
        <f t="shared" si="60"/>
        <v>3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>
        <v>11</v>
      </c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180"/>
      <c r="AK622" s="83">
        <v>2</v>
      </c>
      <c r="AL622" s="83"/>
      <c r="AM622" s="83"/>
      <c r="AN622" s="83">
        <v>2</v>
      </c>
      <c r="AO622" s="83"/>
    </row>
    <row r="623" spans="2:41" ht="14.25">
      <c r="B623" s="81" t="s">
        <v>307</v>
      </c>
      <c r="C623" s="82" t="s">
        <v>963</v>
      </c>
      <c r="D623" s="96">
        <f t="shared" si="59"/>
        <v>13</v>
      </c>
      <c r="E623" s="159">
        <f t="shared" si="60"/>
        <v>2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>
        <v>11</v>
      </c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180"/>
      <c r="AK623" s="83">
        <v>2</v>
      </c>
      <c r="AL623" s="83"/>
      <c r="AM623" s="83"/>
      <c r="AN623" s="83"/>
      <c r="AO623" s="83"/>
    </row>
    <row r="624" spans="2:41" ht="14.25">
      <c r="B624" s="81" t="s">
        <v>308</v>
      </c>
      <c r="C624" s="82" t="s">
        <v>309</v>
      </c>
      <c r="D624" s="96">
        <f t="shared" si="59"/>
        <v>87</v>
      </c>
      <c r="E624" s="159">
        <f t="shared" si="60"/>
        <v>5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>
        <v>24</v>
      </c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>
        <v>2</v>
      </c>
      <c r="AJ624" s="180">
        <v>2</v>
      </c>
      <c r="AK624" s="83">
        <v>1</v>
      </c>
      <c r="AL624" s="83"/>
      <c r="AM624" s="83"/>
      <c r="AN624" s="83">
        <v>58</v>
      </c>
      <c r="AO624" s="83"/>
    </row>
    <row r="625" spans="2:41" ht="14.25">
      <c r="B625" s="81" t="s">
        <v>310</v>
      </c>
      <c r="C625" s="82" t="s">
        <v>311</v>
      </c>
      <c r="D625" s="96">
        <f t="shared" si="59"/>
        <v>14</v>
      </c>
      <c r="E625" s="159">
        <f t="shared" si="60"/>
        <v>2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>
        <v>9</v>
      </c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180"/>
      <c r="AK625" s="83"/>
      <c r="AL625" s="83"/>
      <c r="AM625" s="83"/>
      <c r="AN625" s="83">
        <v>5</v>
      </c>
      <c r="AO625" s="83"/>
    </row>
    <row r="626" spans="2:41" ht="14.25">
      <c r="B626" s="81" t="s">
        <v>312</v>
      </c>
      <c r="C626" s="82" t="s">
        <v>313</v>
      </c>
      <c r="D626" s="96">
        <f t="shared" si="59"/>
        <v>7</v>
      </c>
      <c r="E626" s="159">
        <f t="shared" si="60"/>
        <v>2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>
        <v>6</v>
      </c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180"/>
      <c r="AK626" s="83"/>
      <c r="AL626" s="83"/>
      <c r="AM626" s="83"/>
      <c r="AN626" s="83">
        <v>1</v>
      </c>
      <c r="AO626" s="83"/>
    </row>
    <row r="627" spans="2:41" ht="14.25">
      <c r="B627" s="81" t="s">
        <v>314</v>
      </c>
      <c r="C627" s="82" t="s">
        <v>315</v>
      </c>
      <c r="D627" s="96">
        <f t="shared" si="59"/>
        <v>7</v>
      </c>
      <c r="E627" s="159">
        <f t="shared" si="60"/>
        <v>3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>
        <v>1</v>
      </c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180"/>
      <c r="AK627" s="83">
        <v>2</v>
      </c>
      <c r="AL627" s="83"/>
      <c r="AM627" s="83"/>
      <c r="AN627" s="83">
        <v>4</v>
      </c>
      <c r="AO627" s="83"/>
    </row>
    <row r="628" spans="2:41" ht="15" thickBot="1">
      <c r="B628" s="81" t="s">
        <v>316</v>
      </c>
      <c r="C628" s="82" t="s">
        <v>317</v>
      </c>
      <c r="D628" s="96">
        <f t="shared" si="59"/>
        <v>3</v>
      </c>
      <c r="E628" s="159">
        <f t="shared" si="60"/>
        <v>2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>
        <v>2</v>
      </c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180"/>
      <c r="AK628" s="83">
        <v>1</v>
      </c>
      <c r="AL628" s="83"/>
      <c r="AM628" s="83"/>
      <c r="AN628" s="83"/>
      <c r="AO628" s="83"/>
    </row>
    <row r="629" spans="2:41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180"/>
      <c r="AK629" s="83"/>
      <c r="AL629" s="83"/>
      <c r="AM629" s="83"/>
      <c r="AN629" s="83"/>
      <c r="AO629" s="83"/>
    </row>
    <row r="630" spans="2:41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180"/>
      <c r="AK630" s="83"/>
      <c r="AL630" s="83"/>
      <c r="AM630" s="83"/>
      <c r="AN630" s="83"/>
      <c r="AO630" s="83"/>
    </row>
    <row r="631" spans="2:41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180"/>
      <c r="AK631" s="83"/>
      <c r="AL631" s="83"/>
      <c r="AM631" s="83"/>
      <c r="AN631" s="83"/>
      <c r="AO631" s="83"/>
    </row>
    <row r="632" spans="2:41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180"/>
      <c r="AK632" s="83"/>
      <c r="AL632" s="83"/>
      <c r="AM632" s="83"/>
      <c r="AN632" s="83"/>
      <c r="AO632" s="83"/>
    </row>
    <row r="633" spans="2:41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180"/>
      <c r="AK633" s="83"/>
      <c r="AL633" s="83"/>
      <c r="AM633" s="83"/>
      <c r="AN633" s="83"/>
      <c r="AO633" s="83"/>
    </row>
    <row r="634" spans="2:41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180"/>
      <c r="AK634" s="83"/>
      <c r="AL634" s="83"/>
      <c r="AM634" s="83"/>
      <c r="AN634" s="83"/>
      <c r="AO634" s="83"/>
    </row>
    <row r="635" spans="2:41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180"/>
      <c r="AK635" s="83"/>
      <c r="AL635" s="83"/>
      <c r="AM635" s="83"/>
      <c r="AN635" s="83"/>
      <c r="AO635" s="83"/>
    </row>
    <row r="636" spans="2:41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180"/>
      <c r="AK636" s="86"/>
      <c r="AL636" s="86"/>
      <c r="AM636" s="86"/>
      <c r="AN636" s="86"/>
      <c r="AO636" s="86"/>
    </row>
    <row r="637" spans="2:41" ht="15" thickBot="1">
      <c r="B637" s="58"/>
      <c r="C637" s="3" t="s">
        <v>798</v>
      </c>
      <c r="D637" s="87">
        <f>SUM(D599:D636)</f>
        <v>875</v>
      </c>
      <c r="E637" s="167"/>
      <c r="F637" s="87">
        <f>SUM(F599:F636)</f>
        <v>0</v>
      </c>
      <c r="G637" s="87">
        <f aca="true" t="shared" si="61" ref="G637:AO637">SUM(G599:G636)</f>
        <v>0</v>
      </c>
      <c r="H637" s="87">
        <f t="shared" si="61"/>
        <v>2</v>
      </c>
      <c r="I637" s="87">
        <f t="shared" si="61"/>
        <v>0</v>
      </c>
      <c r="J637" s="87">
        <f t="shared" si="61"/>
        <v>0</v>
      </c>
      <c r="K637" s="87">
        <f t="shared" si="61"/>
        <v>1</v>
      </c>
      <c r="L637" s="87">
        <f t="shared" si="61"/>
        <v>1</v>
      </c>
      <c r="M637" s="87">
        <f t="shared" si="61"/>
        <v>0</v>
      </c>
      <c r="N637" s="87">
        <f t="shared" si="61"/>
        <v>0</v>
      </c>
      <c r="O637" s="87">
        <f t="shared" si="61"/>
        <v>0</v>
      </c>
      <c r="P637" s="87">
        <f t="shared" si="61"/>
        <v>1</v>
      </c>
      <c r="Q637" s="87">
        <f t="shared" si="61"/>
        <v>0</v>
      </c>
      <c r="R637" s="87">
        <f t="shared" si="61"/>
        <v>3</v>
      </c>
      <c r="S637" s="87">
        <f t="shared" si="61"/>
        <v>4</v>
      </c>
      <c r="T637" s="87">
        <f t="shared" si="61"/>
        <v>0</v>
      </c>
      <c r="U637" s="87">
        <f t="shared" si="61"/>
        <v>2</v>
      </c>
      <c r="V637" s="87">
        <f t="shared" si="61"/>
        <v>0</v>
      </c>
      <c r="W637" s="87">
        <f t="shared" si="61"/>
        <v>0</v>
      </c>
      <c r="X637" s="87">
        <f>SUM(X599:X636)</f>
        <v>442</v>
      </c>
      <c r="Y637" s="87">
        <f t="shared" si="61"/>
        <v>0</v>
      </c>
      <c r="Z637" s="87">
        <f t="shared" si="61"/>
        <v>0</v>
      </c>
      <c r="AA637" s="87">
        <f t="shared" si="61"/>
        <v>0</v>
      </c>
      <c r="AB637" s="87">
        <f t="shared" si="61"/>
        <v>1</v>
      </c>
      <c r="AC637" s="87">
        <f t="shared" si="61"/>
        <v>0</v>
      </c>
      <c r="AD637" s="87">
        <f t="shared" si="61"/>
        <v>0</v>
      </c>
      <c r="AE637" s="87">
        <f t="shared" si="61"/>
        <v>0</v>
      </c>
      <c r="AF637" s="87">
        <f t="shared" si="61"/>
        <v>2</v>
      </c>
      <c r="AG637" s="87">
        <f t="shared" si="61"/>
        <v>0</v>
      </c>
      <c r="AH637" s="87">
        <f t="shared" si="61"/>
        <v>0</v>
      </c>
      <c r="AI637" s="87">
        <f t="shared" si="61"/>
        <v>2</v>
      </c>
      <c r="AJ637" s="185">
        <v>26</v>
      </c>
      <c r="AK637" s="87">
        <f>SUM(AK599:AK636)</f>
        <v>58</v>
      </c>
      <c r="AL637" s="87">
        <f t="shared" si="61"/>
        <v>0</v>
      </c>
      <c r="AM637" s="87">
        <f t="shared" si="61"/>
        <v>0</v>
      </c>
      <c r="AN637" s="87">
        <f t="shared" si="61"/>
        <v>298</v>
      </c>
      <c r="AO637" s="87">
        <f t="shared" si="61"/>
        <v>32</v>
      </c>
    </row>
    <row r="638" spans="1:41" s="114" customFormat="1" ht="16.5" thickBot="1">
      <c r="A638" s="75"/>
      <c r="B638" s="94"/>
      <c r="C638" s="16" t="s">
        <v>799</v>
      </c>
      <c r="D638" s="115">
        <f>D637+D597+D568+D487+D431</f>
        <v>2537</v>
      </c>
      <c r="E638" s="165"/>
      <c r="F638" s="115">
        <f aca="true" t="shared" si="62" ref="F638:AI638">F637+F597+F568+F487+F431</f>
        <v>26</v>
      </c>
      <c r="G638" s="115">
        <f t="shared" si="62"/>
        <v>2</v>
      </c>
      <c r="H638" s="115">
        <f t="shared" si="62"/>
        <v>15</v>
      </c>
      <c r="I638" s="115">
        <f t="shared" si="62"/>
        <v>4</v>
      </c>
      <c r="J638" s="115">
        <f t="shared" si="62"/>
        <v>11</v>
      </c>
      <c r="K638" s="115">
        <f t="shared" si="62"/>
        <v>34</v>
      </c>
      <c r="L638" s="115">
        <f t="shared" si="62"/>
        <v>8</v>
      </c>
      <c r="M638" s="115">
        <f t="shared" si="62"/>
        <v>2</v>
      </c>
      <c r="N638" s="115">
        <f t="shared" si="62"/>
        <v>2</v>
      </c>
      <c r="O638" s="115">
        <f t="shared" si="62"/>
        <v>0</v>
      </c>
      <c r="P638" s="115">
        <f t="shared" si="62"/>
        <v>22</v>
      </c>
      <c r="Q638" s="115">
        <f t="shared" si="62"/>
        <v>0</v>
      </c>
      <c r="R638" s="115">
        <f t="shared" si="62"/>
        <v>11</v>
      </c>
      <c r="S638" s="115">
        <f t="shared" si="62"/>
        <v>25</v>
      </c>
      <c r="T638" s="115">
        <f t="shared" si="62"/>
        <v>1</v>
      </c>
      <c r="U638" s="115">
        <f t="shared" si="62"/>
        <v>53</v>
      </c>
      <c r="V638" s="115">
        <f t="shared" si="62"/>
        <v>0</v>
      </c>
      <c r="W638" s="115">
        <f t="shared" si="62"/>
        <v>0</v>
      </c>
      <c r="X638" s="115">
        <f t="shared" si="62"/>
        <v>821</v>
      </c>
      <c r="Y638" s="115">
        <f t="shared" si="62"/>
        <v>0</v>
      </c>
      <c r="Z638" s="115">
        <f t="shared" si="62"/>
        <v>4</v>
      </c>
      <c r="AA638" s="115">
        <f t="shared" si="62"/>
        <v>34</v>
      </c>
      <c r="AB638" s="115">
        <f t="shared" si="62"/>
        <v>1</v>
      </c>
      <c r="AC638" s="115">
        <f t="shared" si="62"/>
        <v>6</v>
      </c>
      <c r="AD638" s="115">
        <f t="shared" si="62"/>
        <v>2</v>
      </c>
      <c r="AE638" s="115">
        <f t="shared" si="62"/>
        <v>6</v>
      </c>
      <c r="AF638" s="115">
        <f t="shared" si="62"/>
        <v>6</v>
      </c>
      <c r="AG638" s="115">
        <f t="shared" si="62"/>
        <v>25</v>
      </c>
      <c r="AH638" s="115">
        <f t="shared" si="62"/>
        <v>0</v>
      </c>
      <c r="AI638" s="115">
        <f t="shared" si="62"/>
        <v>24</v>
      </c>
      <c r="AJ638" s="201">
        <v>160</v>
      </c>
      <c r="AK638" s="115">
        <f>AK637+AK597+AK568+AK487+AK431</f>
        <v>430</v>
      </c>
      <c r="AL638" s="115">
        <f>AL637+AL597+AL568+AL487+AL431</f>
        <v>0</v>
      </c>
      <c r="AM638" s="115">
        <f>AM637+AM597+AM568+AM487+AM431</f>
        <v>0</v>
      </c>
      <c r="AN638" s="115">
        <f>AN637+AN597+AN568+AN487+AN431</f>
        <v>396</v>
      </c>
      <c r="AO638" s="115">
        <f>AO637+AO597+AO568+AO487+AO431</f>
        <v>406</v>
      </c>
    </row>
    <row r="639" spans="2:41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181"/>
      <c r="AK639" s="75"/>
      <c r="AL639" s="75"/>
      <c r="AM639" s="75"/>
      <c r="AN639" s="75"/>
      <c r="AO639" s="75"/>
    </row>
    <row r="640" spans="1:36" s="114" customFormat="1" ht="16.5" thickBot="1">
      <c r="A640" s="75"/>
      <c r="B640" s="94"/>
      <c r="C640" s="16" t="s">
        <v>318</v>
      </c>
      <c r="D640" s="165"/>
      <c r="E640" s="165"/>
      <c r="AJ640" s="186"/>
    </row>
    <row r="641" spans="2:41" ht="14.25">
      <c r="B641" s="78" t="s">
        <v>318</v>
      </c>
      <c r="C641" s="79" t="s">
        <v>319</v>
      </c>
      <c r="D641" s="95">
        <f aca="true" t="shared" si="63" ref="D641:D655">SUM(F641:AO641)</f>
        <v>0</v>
      </c>
      <c r="E641" s="158">
        <f aca="true" t="shared" si="64" ref="E641:E655">COUNT(F641:AO641)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197"/>
      <c r="AK641" s="80"/>
      <c r="AL641" s="80"/>
      <c r="AM641" s="80"/>
      <c r="AN641" s="80"/>
      <c r="AO641" s="80"/>
    </row>
    <row r="642" spans="2:41" ht="14.25">
      <c r="B642" s="81" t="s">
        <v>320</v>
      </c>
      <c r="C642" s="82" t="s">
        <v>321</v>
      </c>
      <c r="D642" s="96">
        <f t="shared" si="63"/>
        <v>22</v>
      </c>
      <c r="E642" s="159">
        <f t="shared" si="64"/>
        <v>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180"/>
      <c r="AK642" s="83"/>
      <c r="AL642" s="83"/>
      <c r="AM642" s="83"/>
      <c r="AN642" s="83"/>
      <c r="AO642" s="83">
        <v>22</v>
      </c>
    </row>
    <row r="643" spans="2:41" ht="14.25">
      <c r="B643" s="81" t="s">
        <v>322</v>
      </c>
      <c r="C643" s="82" t="s">
        <v>323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180"/>
      <c r="AK643" s="83"/>
      <c r="AL643" s="83"/>
      <c r="AM643" s="83"/>
      <c r="AN643" s="83"/>
      <c r="AO643" s="83"/>
    </row>
    <row r="644" spans="2:41" ht="14.25">
      <c r="B644" s="81" t="s">
        <v>324</v>
      </c>
      <c r="C644" s="82" t="s">
        <v>325</v>
      </c>
      <c r="D644" s="96">
        <f t="shared" si="63"/>
        <v>29</v>
      </c>
      <c r="E644" s="159">
        <f t="shared" si="64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180"/>
      <c r="AK644" s="83"/>
      <c r="AL644" s="83"/>
      <c r="AM644" s="83"/>
      <c r="AN644" s="83"/>
      <c r="AO644" s="83">
        <v>29</v>
      </c>
    </row>
    <row r="645" spans="2:41" ht="14.25">
      <c r="B645" s="81" t="s">
        <v>326</v>
      </c>
      <c r="C645" s="82" t="s">
        <v>327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180"/>
      <c r="AK645" s="83"/>
      <c r="AL645" s="83"/>
      <c r="AM645" s="83"/>
      <c r="AN645" s="83"/>
      <c r="AO645" s="83"/>
    </row>
    <row r="646" spans="2:41" ht="14.25">
      <c r="B646" s="81" t="s">
        <v>328</v>
      </c>
      <c r="C646" s="82" t="s">
        <v>329</v>
      </c>
      <c r="D646" s="96">
        <f t="shared" si="63"/>
        <v>10</v>
      </c>
      <c r="E646" s="159">
        <f t="shared" si="64"/>
        <v>1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180"/>
      <c r="AK646" s="83"/>
      <c r="AL646" s="83"/>
      <c r="AM646" s="83"/>
      <c r="AN646" s="83"/>
      <c r="AO646" s="83">
        <v>10</v>
      </c>
    </row>
    <row r="647" spans="2:41" ht="14.25">
      <c r="B647" s="81" t="s">
        <v>330</v>
      </c>
      <c r="C647" s="82" t="s">
        <v>331</v>
      </c>
      <c r="D647" s="96">
        <f t="shared" si="63"/>
        <v>64</v>
      </c>
      <c r="E647" s="159">
        <f t="shared" si="64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180"/>
      <c r="AK647" s="83"/>
      <c r="AL647" s="83"/>
      <c r="AM647" s="83"/>
      <c r="AN647" s="83"/>
      <c r="AO647" s="83">
        <v>64</v>
      </c>
    </row>
    <row r="648" spans="2:41" ht="14.25">
      <c r="B648" s="81" t="s">
        <v>332</v>
      </c>
      <c r="C648" s="82" t="s">
        <v>333</v>
      </c>
      <c r="D648" s="96">
        <f t="shared" si="63"/>
        <v>6</v>
      </c>
      <c r="E648" s="159">
        <f t="shared" si="64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180"/>
      <c r="AK648" s="83"/>
      <c r="AL648" s="83"/>
      <c r="AM648" s="83"/>
      <c r="AN648" s="83"/>
      <c r="AO648" s="83">
        <v>6</v>
      </c>
    </row>
    <row r="649" spans="2:41" ht="14.25">
      <c r="B649" s="81" t="s">
        <v>334</v>
      </c>
      <c r="C649" s="82" t="s">
        <v>335</v>
      </c>
      <c r="D649" s="96">
        <f t="shared" si="63"/>
        <v>16</v>
      </c>
      <c r="E649" s="159">
        <f t="shared" si="64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180"/>
      <c r="AK649" s="83"/>
      <c r="AL649" s="83"/>
      <c r="AM649" s="83"/>
      <c r="AN649" s="83"/>
      <c r="AO649" s="83">
        <v>16</v>
      </c>
    </row>
    <row r="650" spans="2:41" ht="14.25">
      <c r="B650" s="81" t="s">
        <v>336</v>
      </c>
      <c r="C650" s="82" t="s">
        <v>337</v>
      </c>
      <c r="D650" s="96">
        <f t="shared" si="63"/>
        <v>10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180"/>
      <c r="AK650" s="83"/>
      <c r="AL650" s="83"/>
      <c r="AM650" s="83"/>
      <c r="AN650" s="83"/>
      <c r="AO650" s="83">
        <v>10</v>
      </c>
    </row>
    <row r="651" spans="2:41" ht="14.25">
      <c r="B651" s="81" t="s">
        <v>338</v>
      </c>
      <c r="C651" s="82" t="s">
        <v>339</v>
      </c>
      <c r="D651" s="96">
        <f t="shared" si="63"/>
        <v>22</v>
      </c>
      <c r="E651" s="159">
        <f t="shared" si="64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180"/>
      <c r="AK651" s="83"/>
      <c r="AL651" s="83"/>
      <c r="AM651" s="83"/>
      <c r="AN651" s="83"/>
      <c r="AO651" s="83">
        <v>22</v>
      </c>
    </row>
    <row r="652" spans="2:41" ht="14.25">
      <c r="B652" s="81" t="s">
        <v>340</v>
      </c>
      <c r="C652" s="82" t="s">
        <v>341</v>
      </c>
      <c r="D652" s="96">
        <f t="shared" si="63"/>
        <v>16</v>
      </c>
      <c r="E652" s="159">
        <f t="shared" si="64"/>
        <v>1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180"/>
      <c r="AK652" s="83"/>
      <c r="AL652" s="83"/>
      <c r="AM652" s="83"/>
      <c r="AN652" s="83"/>
      <c r="AO652" s="83">
        <v>16</v>
      </c>
    </row>
    <row r="653" spans="2:41" ht="15" thickBot="1">
      <c r="B653" s="81" t="s">
        <v>342</v>
      </c>
      <c r="C653" s="82" t="s">
        <v>343</v>
      </c>
      <c r="D653" s="96">
        <f t="shared" si="63"/>
        <v>94</v>
      </c>
      <c r="E653" s="159">
        <f t="shared" si="64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180"/>
      <c r="AK653" s="83"/>
      <c r="AL653" s="83"/>
      <c r="AM653" s="83"/>
      <c r="AN653" s="83"/>
      <c r="AO653" s="83">
        <v>94</v>
      </c>
    </row>
    <row r="654" spans="2:41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180"/>
      <c r="AK654" s="83"/>
      <c r="AL654" s="83"/>
      <c r="AM654" s="83"/>
      <c r="AN654" s="83"/>
      <c r="AO654" s="83"/>
    </row>
    <row r="655" spans="2:41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193"/>
      <c r="AK655" s="86"/>
      <c r="AL655" s="86"/>
      <c r="AM655" s="86"/>
      <c r="AN655" s="86"/>
      <c r="AO655" s="86"/>
    </row>
    <row r="656" spans="1:41" s="114" customFormat="1" ht="16.5" thickBot="1">
      <c r="A656" s="75"/>
      <c r="B656" s="94"/>
      <c r="C656" s="16" t="s">
        <v>344</v>
      </c>
      <c r="D656" s="116">
        <f>SUM(D641:D655)</f>
        <v>289</v>
      </c>
      <c r="E656" s="167"/>
      <c r="F656" s="115">
        <f>SUM(F641:F655)</f>
        <v>0</v>
      </c>
      <c r="G656" s="115">
        <f aca="true" t="shared" si="65" ref="G656:AO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 t="shared" si="65"/>
        <v>0</v>
      </c>
      <c r="U656" s="115">
        <f t="shared" si="65"/>
        <v>0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 t="shared" si="65"/>
        <v>0</v>
      </c>
      <c r="AH656" s="115">
        <f t="shared" si="65"/>
        <v>0</v>
      </c>
      <c r="AI656" s="115">
        <f t="shared" si="65"/>
        <v>0</v>
      </c>
      <c r="AJ656" s="201">
        <v>0</v>
      </c>
      <c r="AK656" s="115">
        <f>SUM(AK641:AK655)</f>
        <v>0</v>
      </c>
      <c r="AL656" s="115">
        <f t="shared" si="65"/>
        <v>0</v>
      </c>
      <c r="AM656" s="115">
        <f t="shared" si="65"/>
        <v>0</v>
      </c>
      <c r="AN656" s="115">
        <f t="shared" si="65"/>
        <v>0</v>
      </c>
      <c r="AO656" s="115">
        <f t="shared" si="65"/>
        <v>289</v>
      </c>
    </row>
    <row r="657" spans="2:41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182"/>
      <c r="AK657" s="51"/>
      <c r="AL657" s="51"/>
      <c r="AM657" s="51"/>
      <c r="AN657" s="51"/>
      <c r="AO657" s="51"/>
    </row>
    <row r="658" spans="1:41" ht="16.5" thickBot="1">
      <c r="A658" s="17"/>
      <c r="B658" s="45"/>
      <c r="C658" s="112" t="s">
        <v>811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182"/>
      <c r="AK658" s="51"/>
      <c r="AL658" s="51"/>
      <c r="AM658" s="51"/>
      <c r="AN658" s="51"/>
      <c r="AO658" s="51"/>
    </row>
    <row r="659" spans="1:41" ht="15" thickBot="1">
      <c r="A659" s="17"/>
      <c r="B659" s="89"/>
      <c r="C659" s="90" t="s">
        <v>812</v>
      </c>
      <c r="D659" s="42">
        <f>SUM(F659:AO659)</f>
        <v>5657</v>
      </c>
      <c r="E659" s="75"/>
      <c r="F659" s="172">
        <v>38</v>
      </c>
      <c r="G659" s="172">
        <v>59</v>
      </c>
      <c r="H659" s="172">
        <v>105</v>
      </c>
      <c r="I659" s="172">
        <v>92</v>
      </c>
      <c r="J659" s="172">
        <v>37</v>
      </c>
      <c r="K659" s="172">
        <v>193</v>
      </c>
      <c r="L659" s="172">
        <v>82</v>
      </c>
      <c r="M659" s="172">
        <v>63</v>
      </c>
      <c r="N659" s="172">
        <v>112</v>
      </c>
      <c r="O659" s="172">
        <v>69</v>
      </c>
      <c r="P659" s="172">
        <v>337</v>
      </c>
      <c r="Q659" s="172">
        <v>168</v>
      </c>
      <c r="R659" s="172">
        <v>3</v>
      </c>
      <c r="S659" s="172">
        <v>135</v>
      </c>
      <c r="T659" s="172">
        <v>58</v>
      </c>
      <c r="U659" s="172">
        <v>69</v>
      </c>
      <c r="V659" s="172"/>
      <c r="W659" s="172"/>
      <c r="X659" s="172">
        <v>24</v>
      </c>
      <c r="Y659" s="172"/>
      <c r="Z659" s="172">
        <v>343</v>
      </c>
      <c r="AA659" s="172">
        <v>62</v>
      </c>
      <c r="AB659" s="172">
        <v>86</v>
      </c>
      <c r="AC659" s="172">
        <v>288</v>
      </c>
      <c r="AD659" s="172">
        <v>550</v>
      </c>
      <c r="AE659" s="172">
        <v>634</v>
      </c>
      <c r="AF659" s="172">
        <v>289</v>
      </c>
      <c r="AG659" s="172">
        <v>513</v>
      </c>
      <c r="AH659" s="172">
        <v>133</v>
      </c>
      <c r="AI659" s="172">
        <v>207</v>
      </c>
      <c r="AJ659" s="202">
        <v>106</v>
      </c>
      <c r="AK659" s="172">
        <v>73</v>
      </c>
      <c r="AL659" s="172"/>
      <c r="AM659" s="172"/>
      <c r="AN659" s="172">
        <v>32</v>
      </c>
      <c r="AO659" s="172">
        <v>697</v>
      </c>
    </row>
    <row r="660" spans="1:41" s="114" customFormat="1" ht="16.5" thickBot="1">
      <c r="A660" s="17"/>
      <c r="B660" s="117"/>
      <c r="C660" s="46" t="s">
        <v>813</v>
      </c>
      <c r="D660" s="47">
        <f>SUM(D659)</f>
        <v>5657</v>
      </c>
      <c r="E660" s="165"/>
      <c r="F660" s="47">
        <f>SUM(F659)</f>
        <v>38</v>
      </c>
      <c r="G660" s="47">
        <f aca="true" t="shared" si="66" ref="G660:AO660">SUM(G659)</f>
        <v>59</v>
      </c>
      <c r="H660" s="47">
        <f t="shared" si="66"/>
        <v>105</v>
      </c>
      <c r="I660" s="47">
        <f t="shared" si="66"/>
        <v>92</v>
      </c>
      <c r="J660" s="47">
        <f t="shared" si="66"/>
        <v>37</v>
      </c>
      <c r="K660" s="47">
        <f t="shared" si="66"/>
        <v>193</v>
      </c>
      <c r="L660" s="47">
        <f t="shared" si="66"/>
        <v>82</v>
      </c>
      <c r="M660" s="47">
        <f t="shared" si="66"/>
        <v>63</v>
      </c>
      <c r="N660" s="47">
        <f t="shared" si="66"/>
        <v>112</v>
      </c>
      <c r="O660" s="47">
        <f t="shared" si="66"/>
        <v>69</v>
      </c>
      <c r="P660" s="47">
        <f t="shared" si="66"/>
        <v>337</v>
      </c>
      <c r="Q660" s="47">
        <f t="shared" si="66"/>
        <v>168</v>
      </c>
      <c r="R660" s="47">
        <f t="shared" si="66"/>
        <v>3</v>
      </c>
      <c r="S660" s="47">
        <f t="shared" si="66"/>
        <v>135</v>
      </c>
      <c r="T660" s="47">
        <f t="shared" si="66"/>
        <v>58</v>
      </c>
      <c r="U660" s="47">
        <f t="shared" si="66"/>
        <v>69</v>
      </c>
      <c r="V660" s="47">
        <f t="shared" si="66"/>
        <v>0</v>
      </c>
      <c r="W660" s="47">
        <f t="shared" si="66"/>
        <v>0</v>
      </c>
      <c r="X660" s="47">
        <f t="shared" si="66"/>
        <v>24</v>
      </c>
      <c r="Y660" s="47">
        <f t="shared" si="66"/>
        <v>0</v>
      </c>
      <c r="Z660" s="47">
        <f t="shared" si="66"/>
        <v>343</v>
      </c>
      <c r="AA660" s="47">
        <f t="shared" si="66"/>
        <v>62</v>
      </c>
      <c r="AB660" s="47">
        <f t="shared" si="66"/>
        <v>86</v>
      </c>
      <c r="AC660" s="47">
        <f t="shared" si="66"/>
        <v>288</v>
      </c>
      <c r="AD660" s="47">
        <f t="shared" si="66"/>
        <v>550</v>
      </c>
      <c r="AE660" s="47">
        <f t="shared" si="66"/>
        <v>634</v>
      </c>
      <c r="AF660" s="47">
        <f t="shared" si="66"/>
        <v>289</v>
      </c>
      <c r="AG660" s="47">
        <f t="shared" si="66"/>
        <v>513</v>
      </c>
      <c r="AH660" s="47">
        <f t="shared" si="66"/>
        <v>133</v>
      </c>
      <c r="AI660" s="47">
        <f t="shared" si="66"/>
        <v>207</v>
      </c>
      <c r="AJ660" s="47">
        <f t="shared" si="66"/>
        <v>106</v>
      </c>
      <c r="AK660" s="47">
        <f t="shared" si="66"/>
        <v>73</v>
      </c>
      <c r="AL660" s="47">
        <f t="shared" si="66"/>
        <v>0</v>
      </c>
      <c r="AM660" s="47">
        <f t="shared" si="66"/>
        <v>0</v>
      </c>
      <c r="AN660" s="47">
        <f t="shared" si="66"/>
        <v>32</v>
      </c>
      <c r="AO660" s="47">
        <f t="shared" si="66"/>
        <v>697</v>
      </c>
    </row>
    <row r="661" spans="1:41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</row>
    <row r="662" spans="1:41" s="114" customFormat="1" ht="16.5" thickBot="1">
      <c r="A662" s="17"/>
      <c r="B662" s="118"/>
      <c r="C662" s="112" t="s">
        <v>814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</row>
    <row r="663" spans="1:41" ht="15" thickBot="1">
      <c r="A663" s="17"/>
      <c r="B663" s="89"/>
      <c r="C663" s="90" t="s">
        <v>815</v>
      </c>
      <c r="D663" s="42">
        <f>SUM(F663:AO663)</f>
        <v>121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>
        <v>121</v>
      </c>
    </row>
    <row r="664" spans="1:41" s="114" customFormat="1" ht="16.5" thickBot="1">
      <c r="A664" s="17"/>
      <c r="B664" s="117"/>
      <c r="C664" s="46" t="s">
        <v>816</v>
      </c>
      <c r="D664" s="47">
        <f>SUM(D663)</f>
        <v>121</v>
      </c>
      <c r="E664" s="165"/>
      <c r="F664" s="47">
        <f>SUM(F663)</f>
        <v>0</v>
      </c>
      <c r="G664" s="47">
        <f aca="true" t="shared" si="67" ref="G664:AO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0</v>
      </c>
      <c r="AJ664" s="47">
        <f t="shared" si="67"/>
        <v>0</v>
      </c>
      <c r="AK664" s="47">
        <f t="shared" si="67"/>
        <v>0</v>
      </c>
      <c r="AL664" s="47">
        <f t="shared" si="67"/>
        <v>0</v>
      </c>
      <c r="AM664" s="47">
        <f t="shared" si="67"/>
        <v>0</v>
      </c>
      <c r="AN664" s="47">
        <f t="shared" si="67"/>
        <v>0</v>
      </c>
      <c r="AO664" s="47">
        <f t="shared" si="67"/>
        <v>121</v>
      </c>
    </row>
    <row r="665" spans="2:41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41" ht="15" hidden="1" thickBot="1">
      <c r="B667" s="78" t="s">
        <v>346</v>
      </c>
      <c r="C667" s="79" t="s">
        <v>347</v>
      </c>
      <c r="D667" s="95">
        <f aca="true" t="shared" si="68" ref="D667:D698">SUM(F667:AO667)</f>
        <v>0</v>
      </c>
      <c r="E667" s="158">
        <f aca="true" t="shared" si="69" ref="E667:E698">COUNT(F667:AO667)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</row>
    <row r="668" spans="2:41" ht="15" hidden="1" thickBot="1">
      <c r="B668" s="81" t="s">
        <v>348</v>
      </c>
      <c r="C668" s="82" t="s">
        <v>349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</row>
    <row r="669" spans="2:41" ht="15" hidden="1" thickBot="1">
      <c r="B669" s="81" t="s">
        <v>350</v>
      </c>
      <c r="C669" s="82" t="s">
        <v>351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</row>
    <row r="670" spans="2:41" ht="15" hidden="1" thickBot="1">
      <c r="B670" s="81" t="s">
        <v>352</v>
      </c>
      <c r="C670" s="82" t="s">
        <v>353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</row>
    <row r="671" spans="2:41" ht="15" hidden="1" thickBot="1">
      <c r="B671" s="81" t="s">
        <v>354</v>
      </c>
      <c r="C671" s="82" t="s">
        <v>355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</row>
    <row r="672" spans="2:41" ht="15" hidden="1" thickBot="1">
      <c r="B672" s="81" t="s">
        <v>356</v>
      </c>
      <c r="C672" s="82" t="s">
        <v>357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</row>
    <row r="673" spans="2:41" ht="15" hidden="1" thickBot="1">
      <c r="B673" s="81" t="s">
        <v>358</v>
      </c>
      <c r="C673" s="82" t="s">
        <v>359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</row>
    <row r="674" spans="2:41" ht="15" hidden="1" thickBot="1">
      <c r="B674" s="81" t="s">
        <v>360</v>
      </c>
      <c r="C674" s="82" t="s">
        <v>361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</row>
    <row r="675" spans="2:41" ht="15" hidden="1" thickBot="1">
      <c r="B675" s="81" t="s">
        <v>362</v>
      </c>
      <c r="C675" s="82" t="s">
        <v>363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</row>
    <row r="676" spans="2:41" ht="15" hidden="1" thickBot="1">
      <c r="B676" s="81" t="s">
        <v>364</v>
      </c>
      <c r="C676" s="82" t="s">
        <v>365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</row>
    <row r="677" spans="2:41" ht="15" hidden="1" thickBot="1">
      <c r="B677" s="81" t="s">
        <v>366</v>
      </c>
      <c r="C677" s="82" t="s">
        <v>367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</row>
    <row r="678" spans="2:41" ht="15" hidden="1" thickBot="1">
      <c r="B678" s="81" t="s">
        <v>368</v>
      </c>
      <c r="C678" s="82" t="s">
        <v>369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</row>
    <row r="679" spans="2:41" ht="15" hidden="1" thickBot="1">
      <c r="B679" s="81" t="s">
        <v>370</v>
      </c>
      <c r="C679" s="82" t="s">
        <v>371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</row>
    <row r="680" spans="2:41" ht="15" hidden="1" thickBot="1">
      <c r="B680" s="81" t="s">
        <v>372</v>
      </c>
      <c r="C680" s="82" t="s">
        <v>373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</row>
    <row r="681" spans="2:41" ht="15" hidden="1" thickBot="1">
      <c r="B681" s="81" t="s">
        <v>374</v>
      </c>
      <c r="C681" s="82" t="s">
        <v>375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</row>
    <row r="682" spans="2:41" ht="15" hidden="1" thickBot="1">
      <c r="B682" s="81" t="s">
        <v>376</v>
      </c>
      <c r="C682" s="82" t="s">
        <v>377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</row>
    <row r="683" spans="2:41" ht="15" hidden="1" thickBot="1">
      <c r="B683" s="81" t="s">
        <v>378</v>
      </c>
      <c r="C683" s="82" t="s">
        <v>379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</row>
    <row r="684" spans="2:41" ht="15" hidden="1" thickBot="1">
      <c r="B684" s="81" t="s">
        <v>380</v>
      </c>
      <c r="C684" s="82" t="s">
        <v>381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</row>
    <row r="685" spans="2:41" ht="15" hidden="1" thickBot="1">
      <c r="B685" s="81" t="s">
        <v>382</v>
      </c>
      <c r="C685" s="82" t="s">
        <v>383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</row>
    <row r="686" spans="2:41" ht="15" hidden="1" thickBot="1">
      <c r="B686" s="81" t="s">
        <v>384</v>
      </c>
      <c r="C686" s="82" t="s">
        <v>385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</row>
    <row r="687" spans="2:41" ht="15" hidden="1" thickBot="1">
      <c r="B687" s="81" t="s">
        <v>386</v>
      </c>
      <c r="C687" s="82" t="s">
        <v>387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</row>
    <row r="688" spans="2:41" ht="15" hidden="1" thickBot="1">
      <c r="B688" s="81" t="s">
        <v>388</v>
      </c>
      <c r="C688" s="82" t="s">
        <v>389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</row>
    <row r="689" spans="2:41" ht="15" hidden="1" thickBot="1">
      <c r="B689" s="81" t="s">
        <v>390</v>
      </c>
      <c r="C689" s="82" t="s">
        <v>391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</row>
    <row r="690" spans="2:41" ht="15" hidden="1" thickBot="1">
      <c r="B690" s="81" t="s">
        <v>392</v>
      </c>
      <c r="C690" s="82" t="s">
        <v>393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</row>
    <row r="691" spans="2:41" ht="15" hidden="1" thickBot="1">
      <c r="B691" s="81" t="s">
        <v>394</v>
      </c>
      <c r="C691" s="82" t="s">
        <v>395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</row>
    <row r="692" spans="2:41" ht="15" hidden="1" thickBot="1">
      <c r="B692" s="81" t="s">
        <v>396</v>
      </c>
      <c r="C692" s="82" t="s">
        <v>397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</row>
    <row r="693" spans="2:41" ht="15" hidden="1" thickBot="1">
      <c r="B693" s="81" t="s">
        <v>398</v>
      </c>
      <c r="C693" s="82" t="s">
        <v>399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</row>
    <row r="694" spans="2:41" ht="15" hidden="1" thickBot="1">
      <c r="B694" s="81" t="s">
        <v>400</v>
      </c>
      <c r="C694" s="82" t="s">
        <v>401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</row>
    <row r="695" spans="2:41" ht="15" hidden="1" thickBot="1">
      <c r="B695" s="81" t="s">
        <v>402</v>
      </c>
      <c r="C695" s="82" t="s">
        <v>403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</row>
    <row r="696" spans="2:41" ht="15" hidden="1" thickBot="1">
      <c r="B696" s="81" t="s">
        <v>404</v>
      </c>
      <c r="C696" s="82" t="s">
        <v>405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</row>
    <row r="697" spans="2:41" ht="15" hidden="1" thickBot="1">
      <c r="B697" s="81" t="s">
        <v>406</v>
      </c>
      <c r="C697" s="82" t="s">
        <v>407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</row>
    <row r="698" spans="2:41" ht="15" hidden="1" thickBot="1">
      <c r="B698" s="81" t="s">
        <v>408</v>
      </c>
      <c r="C698" s="82" t="s">
        <v>409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</row>
    <row r="699" spans="2:41" ht="15" hidden="1" thickBot="1">
      <c r="B699" s="81" t="s">
        <v>410</v>
      </c>
      <c r="C699" s="82" t="s">
        <v>411</v>
      </c>
      <c r="D699" s="96">
        <f aca="true" t="shared" si="70" ref="D699:D732">SUM(F699:AO699)</f>
        <v>0</v>
      </c>
      <c r="E699" s="159">
        <f aca="true" t="shared" si="71" ref="E699:E730">COUNT(F699:AO699)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</row>
    <row r="700" spans="2:41" ht="15" hidden="1" thickBot="1">
      <c r="B700" s="81" t="s">
        <v>412</v>
      </c>
      <c r="C700" s="82" t="s">
        <v>413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</row>
    <row r="701" spans="2:41" ht="15" hidden="1" thickBot="1">
      <c r="B701" s="81" t="s">
        <v>414</v>
      </c>
      <c r="C701" s="82" t="s">
        <v>415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</row>
    <row r="702" spans="2:41" ht="15" hidden="1" thickBot="1">
      <c r="B702" s="81" t="s">
        <v>416</v>
      </c>
      <c r="C702" s="82" t="s">
        <v>417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</row>
    <row r="703" spans="2:41" ht="15" hidden="1" thickBot="1">
      <c r="B703" s="81" t="s">
        <v>418</v>
      </c>
      <c r="C703" s="82" t="s">
        <v>419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</row>
    <row r="704" spans="2:41" ht="15" hidden="1" thickBot="1">
      <c r="B704" s="81" t="s">
        <v>420</v>
      </c>
      <c r="C704" s="82" t="s">
        <v>421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</row>
    <row r="705" spans="2:41" ht="15" hidden="1" thickBot="1">
      <c r="B705" s="81" t="s">
        <v>422</v>
      </c>
      <c r="C705" s="82" t="s">
        <v>423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</row>
    <row r="706" spans="2:41" ht="15" hidden="1" thickBot="1">
      <c r="B706" s="81" t="s">
        <v>424</v>
      </c>
      <c r="C706" s="82" t="s">
        <v>425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</row>
    <row r="707" spans="2:41" ht="15" hidden="1" thickBot="1">
      <c r="B707" s="81" t="s">
        <v>426</v>
      </c>
      <c r="C707" s="82" t="s">
        <v>427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</row>
    <row r="708" spans="2:41" ht="15" hidden="1" thickBot="1">
      <c r="B708" s="81" t="s">
        <v>428</v>
      </c>
      <c r="C708" s="82" t="s">
        <v>429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</row>
    <row r="709" spans="2:41" ht="15" hidden="1" thickBot="1">
      <c r="B709" s="81" t="s">
        <v>430</v>
      </c>
      <c r="C709" s="82" t="s">
        <v>431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</row>
    <row r="710" spans="2:41" ht="15" hidden="1" thickBot="1">
      <c r="B710" s="81" t="s">
        <v>432</v>
      </c>
      <c r="C710" s="82" t="s">
        <v>433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</row>
    <row r="711" spans="2:41" ht="15" hidden="1" thickBot="1">
      <c r="B711" s="81" t="s">
        <v>434</v>
      </c>
      <c r="C711" s="82" t="s">
        <v>435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</row>
    <row r="712" spans="2:41" ht="15" hidden="1" thickBot="1">
      <c r="B712" s="81" t="s">
        <v>436</v>
      </c>
      <c r="C712" s="82" t="s">
        <v>437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</row>
    <row r="713" spans="2:41" ht="15" hidden="1" thickBot="1">
      <c r="B713" s="81" t="s">
        <v>438</v>
      </c>
      <c r="C713" s="82" t="s">
        <v>439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</row>
    <row r="714" spans="2:41" ht="15" hidden="1" thickBot="1">
      <c r="B714" s="81" t="s">
        <v>440</v>
      </c>
      <c r="C714" s="82" t="s">
        <v>441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</row>
    <row r="715" spans="2:41" ht="15" hidden="1" thickBot="1">
      <c r="B715" s="81" t="s">
        <v>442</v>
      </c>
      <c r="C715" s="82" t="s">
        <v>443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</row>
    <row r="716" spans="2:41" ht="15" hidden="1" thickBot="1">
      <c r="B716" s="81" t="s">
        <v>444</v>
      </c>
      <c r="C716" s="82" t="s">
        <v>445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</row>
    <row r="717" spans="2:41" ht="15" hidden="1" thickBot="1">
      <c r="B717" s="81" t="s">
        <v>446</v>
      </c>
      <c r="C717" s="82" t="s">
        <v>447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</row>
    <row r="718" spans="2:41" ht="15" hidden="1" thickBot="1">
      <c r="B718" s="81" t="s">
        <v>448</v>
      </c>
      <c r="C718" s="82" t="s">
        <v>449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</row>
    <row r="719" spans="2:41" ht="15" hidden="1" thickBot="1">
      <c r="B719" s="81" t="s">
        <v>450</v>
      </c>
      <c r="C719" s="82" t="s">
        <v>451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</row>
    <row r="720" spans="2:41" ht="15" hidden="1" thickBot="1">
      <c r="B720" s="81" t="s">
        <v>452</v>
      </c>
      <c r="C720" s="82" t="s">
        <v>453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</row>
    <row r="721" spans="2:41" ht="15" hidden="1" thickBot="1">
      <c r="B721" s="81" t="s">
        <v>454</v>
      </c>
      <c r="C721" s="82" t="s">
        <v>455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</row>
    <row r="722" spans="2:41" ht="15" hidden="1" thickBot="1">
      <c r="B722" s="81" t="s">
        <v>456</v>
      </c>
      <c r="C722" s="82" t="s">
        <v>457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</row>
    <row r="723" spans="2:41" ht="15" hidden="1" thickBot="1">
      <c r="B723" s="81" t="s">
        <v>458</v>
      </c>
      <c r="C723" s="82" t="s">
        <v>459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</row>
    <row r="724" spans="2:41" ht="15" hidden="1" thickBot="1">
      <c r="B724" s="81" t="s">
        <v>460</v>
      </c>
      <c r="C724" s="82" t="s">
        <v>461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</row>
    <row r="725" spans="2:41" ht="15" hidden="1" thickBot="1">
      <c r="B725" s="81" t="s">
        <v>462</v>
      </c>
      <c r="C725" s="82" t="s">
        <v>463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</row>
    <row r="726" spans="2:41" ht="15" hidden="1" thickBot="1">
      <c r="B726" s="81" t="s">
        <v>464</v>
      </c>
      <c r="C726" s="82" t="s">
        <v>465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</row>
    <row r="727" spans="2:41" ht="15" hidden="1" thickBot="1">
      <c r="B727" s="81" t="s">
        <v>466</v>
      </c>
      <c r="C727" s="82" t="s">
        <v>467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</row>
    <row r="728" spans="2:41" ht="15" hidden="1" thickBot="1">
      <c r="B728" s="81" t="s">
        <v>468</v>
      </c>
      <c r="C728" s="82" t="s">
        <v>469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</row>
    <row r="729" spans="2:41" ht="15" hidden="1" thickBot="1">
      <c r="B729" s="81" t="s">
        <v>470</v>
      </c>
      <c r="C729" s="82" t="s">
        <v>471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</row>
    <row r="730" spans="2:41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</row>
    <row r="731" spans="2:41" ht="15" hidden="1" thickBot="1">
      <c r="B731" s="81"/>
      <c r="C731" s="82"/>
      <c r="D731" s="96">
        <f t="shared" si="70"/>
        <v>0</v>
      </c>
      <c r="E731" s="159">
        <f>COUNT(F731:AO731)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</row>
    <row r="732" spans="2:41" ht="15" hidden="1" thickBot="1">
      <c r="B732" s="84"/>
      <c r="C732" s="85"/>
      <c r="D732" s="97">
        <f t="shared" si="70"/>
        <v>0</v>
      </c>
      <c r="E732" s="160">
        <f>COUNT(F732:AO732)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</row>
    <row r="733" spans="1:41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O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  <c r="AJ733" s="115">
        <f t="shared" si="72"/>
        <v>0</v>
      </c>
      <c r="AK733" s="115">
        <f t="shared" si="72"/>
        <v>0</v>
      </c>
      <c r="AL733" s="115">
        <f t="shared" si="72"/>
        <v>0</v>
      </c>
      <c r="AM733" s="115">
        <f t="shared" si="72"/>
        <v>0</v>
      </c>
      <c r="AN733" s="115">
        <f t="shared" si="72"/>
        <v>0</v>
      </c>
      <c r="AO733" s="115">
        <f t="shared" si="72"/>
        <v>0</v>
      </c>
    </row>
    <row r="734" spans="2:41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</row>
    <row r="735" spans="1:5" s="114" customFormat="1" ht="16.5" thickBot="1">
      <c r="A735" s="75"/>
      <c r="B735" s="94"/>
      <c r="C735" s="125" t="s">
        <v>800</v>
      </c>
      <c r="D735" s="165"/>
      <c r="E735" s="165"/>
    </row>
    <row r="736" spans="2:41" ht="14.25">
      <c r="B736" s="78"/>
      <c r="C736" s="79" t="s">
        <v>982</v>
      </c>
      <c r="D736" s="121">
        <f aca="true" t="shared" si="73" ref="D736:D767">SUM(F736:AO736)</f>
        <v>322</v>
      </c>
      <c r="E736" s="147"/>
      <c r="F736" s="80">
        <v>13</v>
      </c>
      <c r="G736" s="80">
        <v>0</v>
      </c>
      <c r="H736" s="80">
        <v>9</v>
      </c>
      <c r="I736" s="80">
        <v>2</v>
      </c>
      <c r="J736" s="80">
        <v>25</v>
      </c>
      <c r="K736" s="80">
        <v>1</v>
      </c>
      <c r="L736" s="80">
        <v>0</v>
      </c>
      <c r="M736" s="80">
        <v>0</v>
      </c>
      <c r="N736" s="80">
        <v>40</v>
      </c>
      <c r="O736" s="80">
        <v>22</v>
      </c>
      <c r="P736" s="80">
        <v>2</v>
      </c>
      <c r="Q736" s="80">
        <v>116</v>
      </c>
      <c r="R736" s="80">
        <v>11</v>
      </c>
      <c r="S736" s="80">
        <v>0</v>
      </c>
      <c r="T736" s="80">
        <v>0</v>
      </c>
      <c r="U736" s="80">
        <v>0</v>
      </c>
      <c r="V736" s="80"/>
      <c r="W736" s="80"/>
      <c r="X736" s="80"/>
      <c r="Y736" s="80"/>
      <c r="Z736" s="80">
        <v>13</v>
      </c>
      <c r="AA736" s="80">
        <v>36</v>
      </c>
      <c r="AB736" s="80">
        <v>16</v>
      </c>
      <c r="AC736" s="80">
        <v>0</v>
      </c>
      <c r="AD736" s="80">
        <v>0</v>
      </c>
      <c r="AE736" s="80">
        <v>1</v>
      </c>
      <c r="AF736" s="80">
        <v>0</v>
      </c>
      <c r="AG736" s="80">
        <v>2</v>
      </c>
      <c r="AH736" s="80">
        <v>13</v>
      </c>
      <c r="AI736" s="80">
        <v>0</v>
      </c>
      <c r="AJ736" s="80"/>
      <c r="AK736" s="80"/>
      <c r="AL736" s="80"/>
      <c r="AM736" s="80"/>
      <c r="AN736" s="80"/>
      <c r="AO736" s="80"/>
    </row>
    <row r="737" spans="2:41" ht="14.25">
      <c r="B737" s="91"/>
      <c r="C737" s="92" t="s">
        <v>1010</v>
      </c>
      <c r="D737" s="122">
        <f t="shared" si="73"/>
        <v>25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>
        <v>2</v>
      </c>
      <c r="AK737" s="93">
        <v>2</v>
      </c>
      <c r="AL737" s="93"/>
      <c r="AM737" s="93"/>
      <c r="AN737" s="93">
        <v>21</v>
      </c>
      <c r="AO737" s="93"/>
    </row>
    <row r="738" spans="2:41" ht="14.25">
      <c r="B738" s="91"/>
      <c r="C738" s="92" t="s">
        <v>1011</v>
      </c>
      <c r="D738" s="122">
        <f t="shared" si="73"/>
        <v>21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>
        <v>21</v>
      </c>
      <c r="AL738" s="93"/>
      <c r="AM738" s="93"/>
      <c r="AN738" s="93"/>
      <c r="AO738" s="93"/>
    </row>
    <row r="739" spans="2:41" ht="14.25">
      <c r="B739" s="91"/>
      <c r="C739" s="92" t="s">
        <v>1016</v>
      </c>
      <c r="D739" s="122">
        <f t="shared" si="73"/>
        <v>6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>
        <v>6</v>
      </c>
    </row>
    <row r="740" spans="2:41" ht="14.25">
      <c r="B740" s="91"/>
      <c r="C740" s="92" t="s">
        <v>1017</v>
      </c>
      <c r="D740" s="122">
        <f t="shared" si="73"/>
        <v>2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>
        <v>2</v>
      </c>
    </row>
    <row r="741" spans="2:41" ht="14.25">
      <c r="B741" s="91"/>
      <c r="C741" s="92" t="s">
        <v>1018</v>
      </c>
      <c r="D741" s="122">
        <f t="shared" si="73"/>
        <v>1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>
        <v>1</v>
      </c>
    </row>
    <row r="742" spans="2:41" ht="14.25">
      <c r="B742" s="91"/>
      <c r="C742" s="92" t="s">
        <v>1019</v>
      </c>
      <c r="D742" s="122">
        <f t="shared" si="73"/>
        <v>2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>
        <v>2</v>
      </c>
    </row>
    <row r="743" spans="2:41" ht="14.25">
      <c r="B743" s="91"/>
      <c r="C743" s="92" t="s">
        <v>1020</v>
      </c>
      <c r="D743" s="122">
        <f t="shared" si="73"/>
        <v>7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>
        <v>7</v>
      </c>
    </row>
    <row r="744" spans="2:41" ht="14.25">
      <c r="B744" s="91"/>
      <c r="C744" s="92" t="s">
        <v>1021</v>
      </c>
      <c r="D744" s="122">
        <f t="shared" si="73"/>
        <v>4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>
        <v>4</v>
      </c>
    </row>
    <row r="745" spans="2:41" ht="14.25">
      <c r="B745" s="91"/>
      <c r="C745" s="92" t="s">
        <v>1022</v>
      </c>
      <c r="D745" s="122">
        <f t="shared" si="73"/>
        <v>3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>
        <v>3</v>
      </c>
    </row>
    <row r="746" spans="2:41" ht="14.25">
      <c r="B746" s="91"/>
      <c r="C746" s="92" t="s">
        <v>1023</v>
      </c>
      <c r="D746" s="122">
        <f t="shared" si="73"/>
        <v>1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>
        <v>1</v>
      </c>
    </row>
    <row r="747" spans="2:41" ht="14.25">
      <c r="B747" s="91"/>
      <c r="C747" s="92" t="s">
        <v>1024</v>
      </c>
      <c r="D747" s="122">
        <f t="shared" si="73"/>
        <v>7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>
        <v>7</v>
      </c>
    </row>
    <row r="748" spans="2:41" ht="14.25">
      <c r="B748" s="91"/>
      <c r="C748" s="92" t="s">
        <v>1025</v>
      </c>
      <c r="D748" s="122">
        <f t="shared" si="73"/>
        <v>2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>
        <v>2</v>
      </c>
    </row>
    <row r="749" spans="2:41" ht="14.25">
      <c r="B749" s="91"/>
      <c r="C749" s="92" t="s">
        <v>1026</v>
      </c>
      <c r="D749" s="122">
        <f t="shared" si="73"/>
        <v>4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>
        <v>4</v>
      </c>
    </row>
    <row r="750" spans="2:41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</row>
    <row r="751" spans="2:41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</row>
    <row r="752" spans="2:41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</row>
    <row r="753" spans="2:41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</row>
    <row r="754" spans="2:41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</row>
    <row r="755" spans="2:41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</row>
    <row r="756" spans="2:41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</row>
    <row r="757" spans="2:41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</row>
    <row r="758" spans="2:41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</row>
    <row r="759" spans="2:41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</row>
    <row r="760" spans="2:41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</row>
    <row r="761" spans="2:41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</row>
    <row r="762" spans="2:41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</row>
    <row r="763" spans="2:41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</row>
    <row r="764" spans="2:41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</row>
    <row r="765" spans="2:41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</row>
    <row r="766" spans="2:41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</row>
    <row r="767" spans="2:41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</row>
    <row r="768" spans="2:41" ht="15" hidden="1" thickBot="1">
      <c r="B768" s="91"/>
      <c r="C768" s="92"/>
      <c r="D768" s="122">
        <f aca="true" t="shared" si="74" ref="D768:D785">SUM(F768:AO768)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</row>
    <row r="769" spans="2:41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</row>
    <row r="770" spans="2:41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</row>
    <row r="771" spans="2:41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</row>
    <row r="772" spans="2:41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</row>
    <row r="773" spans="2:41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</row>
    <row r="774" spans="2:41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</row>
    <row r="775" spans="2:41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</row>
    <row r="776" spans="2:41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</row>
    <row r="777" spans="2:41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</row>
    <row r="778" spans="2:41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</row>
    <row r="779" spans="2:41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</row>
    <row r="780" spans="2:41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</row>
    <row r="781" spans="2:41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</row>
    <row r="782" spans="2:41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</row>
    <row r="783" spans="2:41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</row>
    <row r="784" spans="2:41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</row>
    <row r="785" spans="2:41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</row>
    <row r="786" spans="1:41" s="114" customFormat="1" ht="16.5" thickBot="1">
      <c r="A786" s="113"/>
      <c r="B786" s="124" t="s">
        <v>801</v>
      </c>
      <c r="C786" s="16"/>
      <c r="D786" s="115">
        <f>SUM(D736:D785)</f>
        <v>407</v>
      </c>
      <c r="E786" s="165"/>
      <c r="F786" s="115">
        <f>SUM(F736:F785)</f>
        <v>13</v>
      </c>
      <c r="G786" s="115">
        <f aca="true" t="shared" si="75" ref="G786:AO786">SUM(G736:G785)</f>
        <v>0</v>
      </c>
      <c r="H786" s="115">
        <f t="shared" si="75"/>
        <v>9</v>
      </c>
      <c r="I786" s="115">
        <f t="shared" si="75"/>
        <v>2</v>
      </c>
      <c r="J786" s="115">
        <f t="shared" si="75"/>
        <v>25</v>
      </c>
      <c r="K786" s="115">
        <f t="shared" si="75"/>
        <v>1</v>
      </c>
      <c r="L786" s="115">
        <f t="shared" si="75"/>
        <v>0</v>
      </c>
      <c r="M786" s="115">
        <f t="shared" si="75"/>
        <v>0</v>
      </c>
      <c r="N786" s="115">
        <f t="shared" si="75"/>
        <v>40</v>
      </c>
      <c r="O786" s="115">
        <f t="shared" si="75"/>
        <v>22</v>
      </c>
      <c r="P786" s="115">
        <f t="shared" si="75"/>
        <v>2</v>
      </c>
      <c r="Q786" s="115">
        <f t="shared" si="75"/>
        <v>116</v>
      </c>
      <c r="R786" s="115">
        <f t="shared" si="75"/>
        <v>11</v>
      </c>
      <c r="S786" s="115">
        <f t="shared" si="75"/>
        <v>0</v>
      </c>
      <c r="T786" s="115">
        <f t="shared" si="75"/>
        <v>0</v>
      </c>
      <c r="U786" s="115">
        <f t="shared" si="75"/>
        <v>0</v>
      </c>
      <c r="V786" s="115">
        <f t="shared" si="75"/>
        <v>0</v>
      </c>
      <c r="W786" s="115">
        <f t="shared" si="75"/>
        <v>0</v>
      </c>
      <c r="X786" s="115">
        <f t="shared" si="75"/>
        <v>0</v>
      </c>
      <c r="Y786" s="115">
        <f t="shared" si="75"/>
        <v>0</v>
      </c>
      <c r="Z786" s="115">
        <f t="shared" si="75"/>
        <v>13</v>
      </c>
      <c r="AA786" s="115">
        <f t="shared" si="75"/>
        <v>36</v>
      </c>
      <c r="AB786" s="115">
        <f t="shared" si="75"/>
        <v>16</v>
      </c>
      <c r="AC786" s="115">
        <f t="shared" si="75"/>
        <v>0</v>
      </c>
      <c r="AD786" s="115">
        <f t="shared" si="75"/>
        <v>0</v>
      </c>
      <c r="AE786" s="115">
        <f t="shared" si="75"/>
        <v>1</v>
      </c>
      <c r="AF786" s="115">
        <f t="shared" si="75"/>
        <v>0</v>
      </c>
      <c r="AG786" s="115">
        <f t="shared" si="75"/>
        <v>2</v>
      </c>
      <c r="AH786" s="115">
        <f t="shared" si="75"/>
        <v>13</v>
      </c>
      <c r="AI786" s="115">
        <f t="shared" si="75"/>
        <v>0</v>
      </c>
      <c r="AJ786" s="115">
        <f t="shared" si="75"/>
        <v>2</v>
      </c>
      <c r="AK786" s="115">
        <f t="shared" si="75"/>
        <v>23</v>
      </c>
      <c r="AL786" s="115">
        <f t="shared" si="75"/>
        <v>0</v>
      </c>
      <c r="AM786" s="115">
        <f t="shared" si="75"/>
        <v>0</v>
      </c>
      <c r="AN786" s="115">
        <f t="shared" si="75"/>
        <v>21</v>
      </c>
      <c r="AO786" s="115">
        <f t="shared" si="75"/>
        <v>39</v>
      </c>
    </row>
    <row r="787" spans="2:41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</row>
    <row r="788" spans="2:41" ht="16.5" thickBot="1">
      <c r="B788" s="94"/>
      <c r="C788" s="125" t="s">
        <v>820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</row>
    <row r="789" spans="2:41" ht="14.25">
      <c r="B789" s="128" t="s">
        <v>821</v>
      </c>
      <c r="C789" s="129" t="s">
        <v>822</v>
      </c>
      <c r="D789" s="42">
        <f aca="true" t="shared" si="76" ref="D789:D820">SUM(F789:AO789)</f>
        <v>0</v>
      </c>
      <c r="E789" s="158">
        <f aca="true" t="shared" si="77" ref="E789:E820">COUNT(F789:AO789)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</row>
    <row r="790" spans="2:41" ht="14.25">
      <c r="B790" s="130" t="s">
        <v>823</v>
      </c>
      <c r="C790" s="131" t="s">
        <v>824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</row>
    <row r="791" spans="2:41" ht="14.25">
      <c r="B791" s="130" t="s">
        <v>825</v>
      </c>
      <c r="C791" s="131" t="s">
        <v>964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</row>
    <row r="792" spans="2:41" ht="14.25">
      <c r="B792" s="130" t="s">
        <v>826</v>
      </c>
      <c r="C792" s="131" t="s">
        <v>827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</row>
    <row r="793" spans="2:41" ht="14.25">
      <c r="B793" s="130" t="s">
        <v>828</v>
      </c>
      <c r="C793" s="131" t="s">
        <v>965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</row>
    <row r="794" spans="2:41" ht="14.25">
      <c r="B794" s="130" t="s">
        <v>829</v>
      </c>
      <c r="C794" s="131" t="s">
        <v>830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</row>
    <row r="795" spans="2:41" ht="14.25">
      <c r="B795" s="130" t="s">
        <v>831</v>
      </c>
      <c r="C795" s="131" t="s">
        <v>832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</row>
    <row r="796" spans="2:41" ht="14.25">
      <c r="B796" s="130" t="s">
        <v>833</v>
      </c>
      <c r="C796" s="131" t="s">
        <v>834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</row>
    <row r="797" spans="2:41" ht="14.25">
      <c r="B797" s="130" t="s">
        <v>835</v>
      </c>
      <c r="C797" s="131" t="s">
        <v>836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</row>
    <row r="798" spans="2:41" ht="14.25">
      <c r="B798" s="130" t="s">
        <v>837</v>
      </c>
      <c r="C798" s="131" t="s">
        <v>838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</row>
    <row r="799" spans="2:41" ht="14.25">
      <c r="B799" s="130" t="s">
        <v>839</v>
      </c>
      <c r="C799" s="131" t="s">
        <v>840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</row>
    <row r="800" spans="2:41" ht="14.25">
      <c r="B800" s="130" t="s">
        <v>841</v>
      </c>
      <c r="C800" s="131" t="s">
        <v>842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</row>
    <row r="801" spans="2:41" ht="14.25">
      <c r="B801" s="130" t="s">
        <v>843</v>
      </c>
      <c r="C801" s="131" t="s">
        <v>966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</row>
    <row r="802" spans="2:41" ht="14.25">
      <c r="B802" s="130" t="s">
        <v>844</v>
      </c>
      <c r="C802" s="131" t="s">
        <v>845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</row>
    <row r="803" spans="2:41" ht="14.25">
      <c r="B803" s="130" t="s">
        <v>846</v>
      </c>
      <c r="C803" s="131" t="s">
        <v>847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</row>
    <row r="804" spans="2:41" ht="14.25">
      <c r="B804" s="130" t="s">
        <v>848</v>
      </c>
      <c r="C804" s="131" t="s">
        <v>849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</row>
    <row r="805" spans="2:41" ht="14.25">
      <c r="B805" s="130" t="s">
        <v>850</v>
      </c>
      <c r="C805" s="131" t="s">
        <v>851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</row>
    <row r="806" spans="2:41" ht="14.25">
      <c r="B806" s="130" t="s">
        <v>852</v>
      </c>
      <c r="C806" s="131" t="s">
        <v>853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</row>
    <row r="807" spans="2:41" ht="14.25">
      <c r="B807" s="130" t="s">
        <v>854</v>
      </c>
      <c r="C807" s="131" t="s">
        <v>855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</row>
    <row r="808" spans="2:41" ht="14.25">
      <c r="B808" s="130" t="s">
        <v>856</v>
      </c>
      <c r="C808" s="131" t="s">
        <v>857</v>
      </c>
      <c r="D808" s="43">
        <f t="shared" si="76"/>
        <v>2</v>
      </c>
      <c r="E808" s="159">
        <f t="shared" si="77"/>
        <v>1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>
        <v>2</v>
      </c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</row>
    <row r="809" spans="2:41" ht="14.25">
      <c r="B809" s="130" t="s">
        <v>858</v>
      </c>
      <c r="C809" s="131" t="s">
        <v>859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</row>
    <row r="810" spans="2:41" ht="14.25">
      <c r="B810" s="130" t="s">
        <v>860</v>
      </c>
      <c r="C810" s="131" t="s">
        <v>861</v>
      </c>
      <c r="D810" s="43">
        <f t="shared" si="76"/>
        <v>4</v>
      </c>
      <c r="E810" s="159">
        <f t="shared" si="77"/>
        <v>1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>
        <v>4</v>
      </c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</row>
    <row r="811" spans="2:41" ht="14.25">
      <c r="B811" s="130" t="s">
        <v>862</v>
      </c>
      <c r="C811" s="131" t="s">
        <v>863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</row>
    <row r="812" spans="2:41" ht="14.25">
      <c r="B812" s="130" t="s">
        <v>864</v>
      </c>
      <c r="C812" s="131" t="s">
        <v>865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</row>
    <row r="813" spans="2:41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</row>
    <row r="814" spans="2:41" ht="14.25">
      <c r="B814" s="130" t="s">
        <v>866</v>
      </c>
      <c r="C814" s="131" t="s">
        <v>867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</row>
    <row r="815" spans="2:41" ht="14.25">
      <c r="B815" s="130" t="s">
        <v>868</v>
      </c>
      <c r="C815" s="131" t="s">
        <v>869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</row>
    <row r="816" spans="2:41" ht="14.25">
      <c r="B816" s="130" t="s">
        <v>870</v>
      </c>
      <c r="C816" s="131" t="s">
        <v>871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</row>
    <row r="817" spans="2:41" ht="14.25">
      <c r="B817" s="130" t="s">
        <v>872</v>
      </c>
      <c r="C817" s="131" t="s">
        <v>873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</row>
    <row r="818" spans="2:41" ht="14.25">
      <c r="B818" s="130" t="s">
        <v>874</v>
      </c>
      <c r="C818" s="131" t="s">
        <v>875</v>
      </c>
      <c r="D818" s="43">
        <f t="shared" si="76"/>
        <v>7</v>
      </c>
      <c r="E818" s="159">
        <f t="shared" si="77"/>
        <v>1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>
        <v>7</v>
      </c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</row>
    <row r="819" spans="2:41" ht="14.25">
      <c r="B819" s="130" t="s">
        <v>876</v>
      </c>
      <c r="C819" s="131" t="s">
        <v>967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</row>
    <row r="820" spans="2:41" ht="14.25">
      <c r="B820" s="130" t="s">
        <v>877</v>
      </c>
      <c r="C820" s="131" t="s">
        <v>878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</row>
    <row r="821" spans="2:41" ht="14.25">
      <c r="B821" s="130" t="s">
        <v>879</v>
      </c>
      <c r="C821" s="131" t="s">
        <v>968</v>
      </c>
      <c r="D821" s="43">
        <f aca="true" t="shared" si="78" ref="D821:D845">SUM(F821:AO821)</f>
        <v>0</v>
      </c>
      <c r="E821" s="159">
        <f aca="true" t="shared" si="79" ref="E821:E839">COUNT(F821:AO821)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</row>
    <row r="822" spans="2:41" ht="14.25">
      <c r="B822" s="130" t="s">
        <v>880</v>
      </c>
      <c r="C822" s="131" t="s">
        <v>969</v>
      </c>
      <c r="D822" s="43">
        <f t="shared" si="78"/>
        <v>8</v>
      </c>
      <c r="E822" s="159">
        <f t="shared" si="79"/>
        <v>2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>
        <v>7</v>
      </c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>
        <v>1</v>
      </c>
    </row>
    <row r="823" spans="2:41" ht="14.25">
      <c r="B823" s="130" t="s">
        <v>881</v>
      </c>
      <c r="C823" s="131" t="s">
        <v>882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</row>
    <row r="824" spans="2:41" ht="14.25">
      <c r="B824" s="130" t="s">
        <v>883</v>
      </c>
      <c r="C824" s="131" t="s">
        <v>884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</row>
    <row r="825" spans="2:41" ht="14.25">
      <c r="B825" s="130" t="s">
        <v>885</v>
      </c>
      <c r="C825" s="131" t="s">
        <v>886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</row>
    <row r="826" spans="2:41" ht="14.25">
      <c r="B826" s="130" t="s">
        <v>887</v>
      </c>
      <c r="C826" s="131" t="s">
        <v>888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</row>
    <row r="827" spans="2:41" ht="14.25">
      <c r="B827" s="130" t="s">
        <v>889</v>
      </c>
      <c r="C827" s="131" t="s">
        <v>890</v>
      </c>
      <c r="D827" s="43">
        <f t="shared" si="78"/>
        <v>3</v>
      </c>
      <c r="E827" s="159">
        <f t="shared" si="79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>
        <v>3</v>
      </c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</row>
    <row r="828" spans="2:41" ht="14.25">
      <c r="B828" s="130" t="s">
        <v>891</v>
      </c>
      <c r="C828" s="131" t="s">
        <v>892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</row>
    <row r="829" spans="2:41" ht="14.25">
      <c r="B829" s="130" t="s">
        <v>893</v>
      </c>
      <c r="C829" s="131" t="s">
        <v>894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</row>
    <row r="830" spans="2:41" ht="14.25">
      <c r="B830" s="130" t="s">
        <v>895</v>
      </c>
      <c r="C830" s="131" t="s">
        <v>896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</row>
    <row r="831" spans="2:41" ht="14.25">
      <c r="B831" s="130" t="s">
        <v>897</v>
      </c>
      <c r="C831" s="131" t="s">
        <v>970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</row>
    <row r="832" spans="2:41" ht="14.25">
      <c r="B832" s="130" t="s">
        <v>898</v>
      </c>
      <c r="C832" s="131" t="s">
        <v>899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</row>
    <row r="833" spans="2:41" ht="14.25">
      <c r="B833" s="130" t="s">
        <v>900</v>
      </c>
      <c r="C833" s="131" t="s">
        <v>975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</row>
    <row r="834" spans="2:41" ht="14.25">
      <c r="B834" s="130" t="s">
        <v>901</v>
      </c>
      <c r="C834" s="131" t="s">
        <v>902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</row>
    <row r="835" spans="2:41" ht="14.25">
      <c r="B835" s="130" t="s">
        <v>903</v>
      </c>
      <c r="C835" s="131" t="s">
        <v>971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</row>
    <row r="836" spans="2:41" ht="14.25">
      <c r="B836" s="130" t="s">
        <v>904</v>
      </c>
      <c r="C836" s="131" t="s">
        <v>972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</row>
    <row r="837" spans="2:41" ht="14.25">
      <c r="B837" s="130" t="s">
        <v>905</v>
      </c>
      <c r="C837" s="131" t="s">
        <v>974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</row>
    <row r="838" spans="2:41" ht="14.25">
      <c r="B838" s="130" t="s">
        <v>906</v>
      </c>
      <c r="C838" s="131" t="s">
        <v>973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</row>
    <row r="839" spans="2:41" ht="15" thickBot="1">
      <c r="B839" s="130" t="s">
        <v>907</v>
      </c>
      <c r="C839" s="131" t="s">
        <v>908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</row>
    <row r="840" spans="2:41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</row>
    <row r="841" spans="2:41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</row>
    <row r="842" spans="2:41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</row>
    <row r="843" spans="2:41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</row>
    <row r="844" spans="2:41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</row>
    <row r="845" spans="1:41" s="114" customFormat="1" ht="16.5" thickBot="1">
      <c r="A845" s="113"/>
      <c r="B845" s="134"/>
      <c r="C845" s="16" t="s">
        <v>909</v>
      </c>
      <c r="D845" s="170">
        <f t="shared" si="78"/>
        <v>24</v>
      </c>
      <c r="E845" s="165"/>
      <c r="F845" s="135">
        <f>SUM(F789:F844)</f>
        <v>0</v>
      </c>
      <c r="G845" s="135">
        <f aca="true" t="shared" si="80" ref="G845:AO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23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0</v>
      </c>
      <c r="AH845" s="135">
        <f t="shared" si="80"/>
        <v>0</v>
      </c>
      <c r="AI845" s="135">
        <f t="shared" si="80"/>
        <v>0</v>
      </c>
      <c r="AJ845" s="135">
        <f t="shared" si="80"/>
        <v>0</v>
      </c>
      <c r="AK845" s="135">
        <f t="shared" si="80"/>
        <v>0</v>
      </c>
      <c r="AL845" s="135">
        <f t="shared" si="80"/>
        <v>0</v>
      </c>
      <c r="AM845" s="135">
        <f t="shared" si="80"/>
        <v>0</v>
      </c>
      <c r="AN845" s="135">
        <f t="shared" si="80"/>
        <v>0</v>
      </c>
      <c r="AO845" s="135">
        <f t="shared" si="80"/>
        <v>1</v>
      </c>
    </row>
    <row r="846" spans="2:41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</row>
    <row r="847" spans="1:5" s="114" customFormat="1" ht="16.5" thickBot="1">
      <c r="A847" s="113"/>
      <c r="B847" s="124" t="s">
        <v>910</v>
      </c>
      <c r="C847" s="126"/>
      <c r="D847" s="165"/>
      <c r="E847" s="165"/>
    </row>
    <row r="848" spans="2:41" ht="14.25">
      <c r="B848" s="78" t="s">
        <v>1012</v>
      </c>
      <c r="C848" s="79" t="s">
        <v>1013</v>
      </c>
      <c r="D848" s="121">
        <f aca="true" t="shared" si="81" ref="D848:D895">SUM(F848:AO848)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>
        <v>2</v>
      </c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204"/>
    </row>
    <row r="849" spans="2:41" ht="14.25">
      <c r="B849" s="91" t="s">
        <v>1027</v>
      </c>
      <c r="C849" s="92" t="s">
        <v>1028</v>
      </c>
      <c r="D849" s="122">
        <f t="shared" si="81"/>
        <v>4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83">
        <v>4</v>
      </c>
    </row>
    <row r="850" spans="2:41" ht="14.25">
      <c r="B850" s="91" t="s">
        <v>1029</v>
      </c>
      <c r="C850" s="92" t="s">
        <v>1030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>
        <v>1</v>
      </c>
    </row>
    <row r="851" spans="2:41" ht="14.25">
      <c r="B851" s="91" t="s">
        <v>1029</v>
      </c>
      <c r="C851" s="92" t="s">
        <v>1031</v>
      </c>
      <c r="D851" s="122">
        <f t="shared" si="81"/>
        <v>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>
        <v>2</v>
      </c>
    </row>
    <row r="852" spans="2:41" ht="14.25">
      <c r="B852" s="91" t="s">
        <v>1029</v>
      </c>
      <c r="C852" s="92" t="s">
        <v>1032</v>
      </c>
      <c r="D852" s="122">
        <f t="shared" si="81"/>
        <v>4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>
        <v>4</v>
      </c>
    </row>
    <row r="853" spans="2:41" ht="14.25">
      <c r="B853" s="91"/>
      <c r="C853" s="92"/>
      <c r="D853" s="122">
        <f t="shared" si="81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</row>
    <row r="854" spans="2:41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</row>
    <row r="855" spans="2:41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</row>
    <row r="856" spans="2:41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</row>
    <row r="857" spans="2:41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</row>
    <row r="858" spans="2:41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</row>
    <row r="859" spans="2:41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</row>
    <row r="860" spans="2:41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</row>
    <row r="861" spans="2:41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</row>
    <row r="862" spans="2:41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</row>
    <row r="863" spans="2:41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</row>
    <row r="864" spans="2:41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</row>
    <row r="865" spans="2:41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</row>
    <row r="866" spans="2:41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</row>
    <row r="867" spans="2:41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</row>
    <row r="868" spans="2:41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</row>
    <row r="869" spans="2:41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</row>
    <row r="870" spans="2:41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</row>
    <row r="871" spans="2:41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</row>
    <row r="872" spans="2:41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</row>
    <row r="873" spans="2:41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</row>
    <row r="874" spans="2:41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</row>
    <row r="875" spans="2:41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</row>
    <row r="876" spans="2:41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</row>
    <row r="877" spans="2:41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</row>
    <row r="878" spans="2:41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</row>
    <row r="879" spans="2:41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</row>
    <row r="880" spans="2:41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</row>
    <row r="881" spans="2:41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</row>
    <row r="882" spans="2:41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</row>
    <row r="883" spans="2:41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</row>
    <row r="884" spans="2:41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</row>
    <row r="885" spans="2:41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</row>
    <row r="886" spans="2:41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</row>
    <row r="887" spans="2:41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</row>
    <row r="888" spans="2:41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</row>
    <row r="889" spans="2:41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</row>
    <row r="890" spans="2:41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</row>
    <row r="891" spans="2:41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</row>
    <row r="892" spans="2:41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</row>
    <row r="893" spans="2:41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</row>
    <row r="894" spans="2:41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</row>
    <row r="895" spans="2:41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</row>
    <row r="896" spans="1:41" s="114" customFormat="1" ht="16.5" thickBot="1">
      <c r="A896" s="113"/>
      <c r="B896" s="127" t="s">
        <v>803</v>
      </c>
      <c r="C896" s="15"/>
      <c r="D896" s="115">
        <f>SUM(D848:D895)</f>
        <v>13</v>
      </c>
      <c r="E896" s="165"/>
      <c r="F896" s="115">
        <f>SUM(F848:F895)</f>
        <v>0</v>
      </c>
      <c r="G896" s="115">
        <f aca="true" t="shared" si="82" ref="G896:AO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2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0</v>
      </c>
      <c r="AH896" s="115">
        <f t="shared" si="82"/>
        <v>0</v>
      </c>
      <c r="AI896" s="115">
        <f t="shared" si="82"/>
        <v>0</v>
      </c>
      <c r="AJ896" s="115">
        <f t="shared" si="82"/>
        <v>0</v>
      </c>
      <c r="AK896" s="115">
        <f t="shared" si="82"/>
        <v>0</v>
      </c>
      <c r="AL896" s="115">
        <f t="shared" si="82"/>
        <v>0</v>
      </c>
      <c r="AM896" s="115">
        <f t="shared" si="82"/>
        <v>0</v>
      </c>
      <c r="AN896" s="115">
        <f t="shared" si="82"/>
        <v>0</v>
      </c>
      <c r="AO896" s="115">
        <f t="shared" si="82"/>
        <v>11</v>
      </c>
    </row>
    <row r="897" spans="6:41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</sheetData>
  <sheetProtection/>
  <mergeCells count="1">
    <mergeCell ref="B1:C1"/>
  </mergeCells>
  <conditionalFormatting sqref="F2:W2 AL2:AM2 Y2:AI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W2 AL2:AM2 Y2:AI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J2:AK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J2:AK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N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N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X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X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O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O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O895 F641:AO655 F789:AO844 F736:AO785 F667:AO732 F405:AO637 F23:AO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2017-07-24T09:39:51Z</dcterms:modified>
  <cp:category/>
  <cp:version/>
  <cp:contentType/>
  <cp:contentStatus/>
</cp:coreProperties>
</file>